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3820"/>
  <mc:AlternateContent xmlns:mc="http://schemas.openxmlformats.org/markup-compatibility/2006">
    <mc:Choice Requires="x15">
      <x15ac:absPath xmlns:x15ac="http://schemas.microsoft.com/office/spreadsheetml/2010/11/ac" url="E:\III SESION ORDINARIA\ENTREGABLES\ANEXOS\9. ASUNTOS INFORMATIVOS\9.2.2. ADMINISTRACION Y GESTION\9.2.2.2. Rep avance Presu PID\"/>
    </mc:Choice>
  </mc:AlternateContent>
  <xr:revisionPtr revIDLastSave="0" documentId="13_ncr:1_{FBCCC149-DAE0-4143-9619-07CAE645DE89}" xr6:coauthVersionLast="47" xr6:coauthVersionMax="47" xr10:uidLastSave="{00000000-0000-0000-0000-000000000000}"/>
  <bookViews>
    <workbookView xWindow="41160" yWindow="7380" windowWidth="20730" windowHeight="11040" activeTab="1" xr2:uid="{00000000-000D-0000-FFFF-FFFF00000000}"/>
  </bookViews>
  <sheets>
    <sheet name="ModificacionesPOAxPartida2025" sheetId="3" r:id="rId1"/>
    <sheet name="ModificacionPOAxCapítulo2025" sheetId="6" r:id="rId2"/>
  </sheets>
  <calcPr calcId="191029"/>
</workbook>
</file>

<file path=xl/calcChain.xml><?xml version="1.0" encoding="utf-8"?>
<calcChain xmlns="http://schemas.openxmlformats.org/spreadsheetml/2006/main">
  <c r="G22" i="6" l="1"/>
  <c r="G23" i="6" s="1"/>
  <c r="G24" i="6" s="1"/>
  <c r="G14" i="6"/>
  <c r="G15" i="6" s="1"/>
  <c r="G11" i="6"/>
  <c r="G7" i="6"/>
  <c r="H141" i="3" l="1"/>
  <c r="H139" i="3" l="1"/>
  <c r="H142" i="3" s="1"/>
  <c r="H128" i="3"/>
  <c r="H125" i="3"/>
  <c r="H101" i="3"/>
  <c r="H78" i="3"/>
  <c r="H61" i="3"/>
  <c r="H45" i="3"/>
  <c r="H15" i="3"/>
  <c r="H120" i="3"/>
  <c r="H32" i="3"/>
  <c r="H24" i="3"/>
  <c r="H129" i="3" l="1"/>
  <c r="H143" i="3" s="1"/>
  <c r="H121" i="3"/>
  <c r="H79" i="3"/>
  <c r="H33" i="3"/>
  <c r="H122" i="3" l="1"/>
  <c r="H144" i="3" s="1"/>
</calcChain>
</file>

<file path=xl/sharedStrings.xml><?xml version="1.0" encoding="utf-8"?>
<sst xmlns="http://schemas.openxmlformats.org/spreadsheetml/2006/main" count="204" uniqueCount="48">
  <si>
    <t>Total capítulo</t>
  </si>
  <si>
    <t>Total proyecto</t>
  </si>
  <si>
    <t>PROYECTO</t>
  </si>
  <si>
    <t>METAS</t>
  </si>
  <si>
    <t>ACTIVIDADES</t>
  </si>
  <si>
    <t>CAPÍTULO</t>
  </si>
  <si>
    <t>PARTIDA</t>
  </si>
  <si>
    <t>TOTAL</t>
  </si>
  <si>
    <t>Total General:</t>
  </si>
  <si>
    <t>FUENTE DE FINANCIAMIENTO</t>
  </si>
  <si>
    <t>Gastos de Operación  de la Aportación Estatal Ordinaria</t>
  </si>
  <si>
    <t>1.- Eficiencia terminal de 58%.
2.- 1,386 alumnos atendidos.</t>
  </si>
  <si>
    <t>1) Garantizar los servicios personales.
2) Pago de las obligaciones institucionales.</t>
  </si>
  <si>
    <t>Ramo 28, Participaciones a Entidades Federativas y Municipios</t>
  </si>
  <si>
    <t>1000</t>
  </si>
  <si>
    <t>Gastos de Operación  de la Aportación Federal Ordinaria</t>
  </si>
  <si>
    <t>Ramo 11, Educación Pública</t>
  </si>
  <si>
    <t>Ingresos propios
(Generados).</t>
  </si>
  <si>
    <t>2000</t>
  </si>
  <si>
    <t>3000</t>
  </si>
  <si>
    <r>
      <t xml:space="preserve">Objetivo 1. </t>
    </r>
    <r>
      <rPr>
        <sz val="11"/>
        <color rgb="FF000000"/>
        <rFont val="Century Gothic"/>
        <family val="2"/>
      </rPr>
      <t>Mejorar la atención a la demanda educativa, a fin de lograr el desarrollo integral de todas las facultades del estudiante, y su inserción exitosa en la transformación social, política y económica de Tabasco y el país.</t>
    </r>
  </si>
  <si>
    <r>
      <t xml:space="preserve">1) </t>
    </r>
    <r>
      <rPr>
        <sz val="11"/>
        <color rgb="FF000000"/>
        <rFont val="Century Gothic"/>
        <family val="2"/>
      </rPr>
      <t xml:space="preserve">Garantizar los servicios personales.
</t>
    </r>
    <r>
      <rPr>
        <b/>
        <i/>
        <sz val="11"/>
        <color rgb="FF000000"/>
        <rFont val="Century Gothic"/>
        <family val="2"/>
      </rPr>
      <t xml:space="preserve">2) </t>
    </r>
    <r>
      <rPr>
        <sz val="11"/>
        <color rgb="FF000000"/>
        <rFont val="Century Gothic"/>
        <family val="2"/>
      </rPr>
      <t>Pago de las obligaciones institucionales.</t>
    </r>
  </si>
  <si>
    <t>OBJETIVO del PID</t>
  </si>
  <si>
    <t>Aportación Estatal
(Ramo 28. Aportaciones a Entidades Federativas y Municipios)</t>
  </si>
  <si>
    <t>Aportación Federal
(Ramon 11. Educación Pública)</t>
  </si>
  <si>
    <t>Ingresos Propios
(Recursos Propios Generados)</t>
  </si>
  <si>
    <r>
      <t xml:space="preserve">Objetivo 1. </t>
    </r>
    <r>
      <rPr>
        <sz val="11"/>
        <color rgb="FF000000"/>
        <rFont val="Century Gothic"/>
        <family val="2"/>
      </rPr>
      <t xml:space="preserve">Atender la demanda social de servicios del nivel medio superior que facilite a la población el desarrollo de sus potencialidades, para su incorporación a niveles subsecuentes.                                       </t>
    </r>
    <r>
      <rPr>
        <b/>
        <sz val="11"/>
        <color rgb="FF000000"/>
        <rFont val="Century Gothic"/>
        <family val="2"/>
      </rPr>
      <t xml:space="preserve">Objetivo 2. </t>
    </r>
    <r>
      <rPr>
        <sz val="11"/>
        <color rgb="FF000000"/>
        <rFont val="Century Gothic"/>
        <family val="2"/>
      </rPr>
      <t xml:space="preserve">Mejorar los planes y programas de estudio para la profesionalización de los estudiantes adquiriendo destrezas y habilidades asociadas al arte, la ciencia, la tecnología, el civismo, así como el im pulso al deporte y a la buena salud.                                     </t>
    </r>
    <r>
      <rPr>
        <b/>
        <sz val="11"/>
        <color rgb="FF000000"/>
        <rFont val="Century Gothic"/>
        <family val="2"/>
      </rPr>
      <t xml:space="preserve">Objetivo 3. </t>
    </r>
    <r>
      <rPr>
        <sz val="11"/>
        <color rgb="FF000000"/>
        <rFont val="Century Gothic"/>
        <family val="2"/>
      </rPr>
      <t>Promover la formación continua de los agentes educativos para el desarrollo de competencias profesionales, así como sus competencias pedagógicas, que aseguren efectividad en el proceso enseñanza aprendizaje.</t>
    </r>
  </si>
  <si>
    <t>1.- Alcanzar una cobertura del 11.8%   2.- Reducir o mantener un porcentaje de reprobación del 12%    3.-  Reducir o mantener un porcentaje de abandono del 5%       4.- Eficiencia terminal del 73%                        5.- Realizar el 100% de las planeaciones didácticas conforme a la rúbrica para impactar positivamente el proceso de enseñanza aprendizaje.                 6.- Cumplir el 100% de las acciones generadas en los trabajos colegiados en el ciclo escolar.      7.- Encuestar al 100%  de egresados  para conocer su situación laboral                          8.- Docentes en programas de formación, actualización y capacitación, 80%</t>
  </si>
  <si>
    <t xml:space="preserve">1) Realizar actividades para generar identidad y evitar el abandono escolar y la reprobación.                    2)  Realizar los consejos técnicos escolares para fortalecer las actividades del aula e identificar tendencias en los indicadores educativos institucionales.               3) Generar un plan de capacitación, formación y actualización a partir de una detección de necesidades.               </t>
  </si>
  <si>
    <r>
      <rPr>
        <b/>
        <sz val="11"/>
        <color rgb="FF000000"/>
        <rFont val="Century Gothic"/>
        <family val="2"/>
      </rPr>
      <t>Objetivo 1.</t>
    </r>
    <r>
      <rPr>
        <sz val="11"/>
        <color rgb="FF000000"/>
        <rFont val="Century Gothic"/>
        <family val="2"/>
      </rPr>
      <t xml:space="preserve"> Atender la demanda social de servicios del nivel medio superior que facilite a la población el desarrollo de sus potencialidades, para su incorporación a niveles subsecuentes.                                       </t>
    </r>
    <r>
      <rPr>
        <b/>
        <sz val="11"/>
        <color rgb="FF000000"/>
        <rFont val="Century Gothic"/>
        <family val="2"/>
      </rPr>
      <t xml:space="preserve">Objetivo 2. </t>
    </r>
    <r>
      <rPr>
        <sz val="11"/>
        <color rgb="FF000000"/>
        <rFont val="Century Gothic"/>
        <family val="2"/>
      </rPr>
      <t xml:space="preserve">Mejorar los planes y programas de estudio para la profesionalización de los estudiantes adquiriendo destrezas y habilidades asociadas al arte, la ciencia, la tecnología, el civismo, así como el im pulso al deporte y a la buena salud.                                     </t>
    </r>
    <r>
      <rPr>
        <b/>
        <sz val="11"/>
        <color rgb="FF000000"/>
        <rFont val="Century Gothic"/>
        <family val="2"/>
      </rPr>
      <t xml:space="preserve">Objetivo 3. </t>
    </r>
    <r>
      <rPr>
        <sz val="11"/>
        <color rgb="FF000000"/>
        <rFont val="Century Gothic"/>
        <family val="2"/>
      </rPr>
      <t>Promover la formación continua de los agentes educativos para el desarrollo de competencias profesionales, así como sus competencias pedagógicas, que aseguren efectividad en el proceso enseñanza aprendizaje.</t>
    </r>
  </si>
  <si>
    <r>
      <rPr>
        <sz val="11"/>
        <color rgb="FF000000"/>
        <rFont val="Century Gothic"/>
        <family val="2"/>
      </rPr>
      <t xml:space="preserve">1) Realizar actividades para generar identidad y evitar el abandono escolar y la reprobación.                    2)  Realizar los consejos técnicos escolares para fortalecer las actividades del aula e identificar tendencias en los indicadores educativos institucionales.               3) Generar un plan de capacitación, formación y actualización a partir de una detección de necesidades.   </t>
    </r>
    <r>
      <rPr>
        <b/>
        <sz val="11"/>
        <color rgb="FF000000"/>
        <rFont val="Century Gothic"/>
        <family val="2"/>
      </rPr>
      <t xml:space="preserve"> </t>
    </r>
  </si>
  <si>
    <t>Objetivo 1. Mejorar la atención a la demanda educativa, a fin de lograr el desarrollo integral de todas las facultades del estudiante, y su inserción exitosa en la transformación social, política y económica de Tabasco y el país.</t>
  </si>
  <si>
    <r>
      <t xml:space="preserve">Objetivo 1. </t>
    </r>
    <r>
      <rPr>
        <sz val="11"/>
        <color rgb="FF000000"/>
        <rFont val="Century Gothic"/>
        <family val="2"/>
      </rPr>
      <t xml:space="preserve">Atender la demanda social de servicios del nivel medio superior que facilite a la población el desarrollo de sus potencialidades, para su incorporación a niveles subsecuentes.                                       </t>
    </r>
    <r>
      <rPr>
        <b/>
        <sz val="11"/>
        <color rgb="FF000000"/>
        <rFont val="Century Gothic"/>
        <family val="2"/>
      </rPr>
      <t>Objetivo 2.</t>
    </r>
    <r>
      <rPr>
        <sz val="11"/>
        <color rgb="FF000000"/>
        <rFont val="Century Gothic"/>
        <family val="2"/>
      </rPr>
      <t xml:space="preserve"> Mejorar los planes y programas de estudio para la profesionalización de los estudiantes adquiriendo destrezas y habilidades asociadas al arte, la ciencia, la tecnología, el civismo, así como el im pulso al deporte y a la buena salud.                                     </t>
    </r>
    <r>
      <rPr>
        <b/>
        <sz val="11"/>
        <color rgb="FF000000"/>
        <rFont val="Century Gothic"/>
        <family val="2"/>
      </rPr>
      <t>Objetivo 3.</t>
    </r>
    <r>
      <rPr>
        <sz val="11"/>
        <color rgb="FF000000"/>
        <rFont val="Century Gothic"/>
        <family val="2"/>
      </rPr>
      <t xml:space="preserve"> Promover la formación continua de los agentes educativos para el desarrollo de competencias profesionales, así como sus competencias pedagógicas, que aseguren efectividad en el proceso enseñanza aprendizaje.</t>
    </r>
  </si>
  <si>
    <t xml:space="preserve">1) Realizar actividades para generar identidad y evitar el abandono escolar y la reprobación.                    2)  Realizar los consejos técnicos escolares para fortalecer las actividades del aula e identificar tendencias en los indicadores educativos institucionales.               3) Generar un plan de capacitación, formación y actualización a partir de una detección de necesidades.    </t>
  </si>
  <si>
    <r>
      <t xml:space="preserve">Objetivo 1. </t>
    </r>
    <r>
      <rPr>
        <sz val="11"/>
        <color rgb="FF000000"/>
        <rFont val="Century Gothic"/>
        <family val="2"/>
      </rPr>
      <t xml:space="preserve">Atender la demanda social de servicios del nivel medio superior que facilite a la población el desarrollo de sus potencialidades, para su incorporación a niveles subsecuentes.                                       </t>
    </r>
    <r>
      <rPr>
        <b/>
        <sz val="11"/>
        <color rgb="FF000000"/>
        <rFont val="Century Gothic"/>
        <family val="2"/>
      </rPr>
      <t/>
    </r>
  </si>
  <si>
    <t xml:space="preserve">1.- Alcanzar una cobertura del 11.8%   2.- Reducir o mantener un porcentaje de reprobación del 12%    3.-  Reducir o mantener un porcentaje de abandono del 5%       4.- Eficiencia terminal del 73%                        </t>
  </si>
  <si>
    <t xml:space="preserve">1) Generar un plan de capacitación, formación y actualización a partir de una detección de necesidades.    </t>
  </si>
  <si>
    <t>GRAN TOTAL</t>
  </si>
  <si>
    <t>Recursos 2024</t>
  </si>
  <si>
    <t>Aportación Estatal (Economías)
(Ramo 28. Aportaciones a Entidades Federativas y Municipios)</t>
  </si>
  <si>
    <t xml:space="preserve">1) Realizar actividades para generar identidad y evitar el abandono escolar y la reprobación.                    2)  Realizar los consejos técnicos escolares para fortalecer las actividades del aula e identificar tendencias en los indicadores educativos institucionales.               3) Generar un plan de capacitación, formación y actualización a partir de una detección de necesidades.        </t>
  </si>
  <si>
    <r>
      <t xml:space="preserve">Objetivo 1. </t>
    </r>
    <r>
      <rPr>
        <sz val="11"/>
        <color rgb="FF000000"/>
        <rFont val="Century Gothic"/>
        <family val="2"/>
      </rPr>
      <t xml:space="preserve">Atender la demanda social de servicios del nivel medio superior que facilite a la población el desarrollo de sus potencialidades, para su incorporación a niveles subsecuentes.                                       </t>
    </r>
  </si>
  <si>
    <t xml:space="preserve">1.- Alcanzar una cobertura del 11.8%   2.- Reducir o mantener un porcentaje de reprobación del 12%    3.-  Reducir o mantener un porcentaje de abandono del 5%       4.- Eficiencia terminal del 73%     </t>
  </si>
  <si>
    <t>Reporte de avance presupuestal del Programa Institucional de Desarrollo</t>
  </si>
  <si>
    <r>
      <rPr>
        <b/>
        <sz val="14"/>
        <color rgb="FF000000"/>
        <rFont val="Montserrat"/>
      </rPr>
      <t>Objetivo 1.</t>
    </r>
    <r>
      <rPr>
        <sz val="14"/>
        <color rgb="FF000000"/>
        <rFont val="Montserrat"/>
      </rPr>
      <t xml:space="preserve"> Atender la demanda social de servicios del nivel medio superior que facilite a la población el desarrollo de sus potencialidades, para su incorporación a niveles subsecuentes.                                       </t>
    </r>
    <r>
      <rPr>
        <b/>
        <sz val="14"/>
        <color rgb="FF000000"/>
        <rFont val="Montserrat"/>
      </rPr>
      <t>Objetivo 2.</t>
    </r>
    <r>
      <rPr>
        <sz val="14"/>
        <color rgb="FF000000"/>
        <rFont val="Montserrat"/>
      </rPr>
      <t xml:space="preserve"> Mejorar los planes y programas de estudio para la profesionalización de los estudiantes adquiriendo destrezas y habilidades asociadas al arte, la ciencia, la tecnología, el civismo, así como el im pulso al deporte y a la buena salud.                                     </t>
    </r>
    <r>
      <rPr>
        <b/>
        <sz val="14"/>
        <color rgb="FF000000"/>
        <rFont val="Montserrat"/>
      </rPr>
      <t>Objetivo 3.</t>
    </r>
    <r>
      <rPr>
        <sz val="14"/>
        <color rgb="FF000000"/>
        <rFont val="Montserrat"/>
      </rPr>
      <t xml:space="preserve"> Promover la formación continua de los agentes educativos para el desarrollo de competencias profesionales, así como sus competencias pedagógicas, que aseguren efectividad en el proceso enseñanza aprendizaje.</t>
    </r>
  </si>
  <si>
    <r>
      <rPr>
        <b/>
        <sz val="14"/>
        <color rgb="FF000000"/>
        <rFont val="Montserrat"/>
      </rPr>
      <t xml:space="preserve">Objetivo 1. </t>
    </r>
    <r>
      <rPr>
        <sz val="14"/>
        <color rgb="FF000000"/>
        <rFont val="Montserrat"/>
      </rPr>
      <t xml:space="preserve">Atender la demanda social de servicios del nivel medio superior que facilite a la población el desarrollo de sus potencialidades, para su incorporación a niveles subsecuentes.                                       </t>
    </r>
    <r>
      <rPr>
        <b/>
        <sz val="14"/>
        <color rgb="FF000000"/>
        <rFont val="Montserrat"/>
      </rPr>
      <t>Objetivo 2.</t>
    </r>
    <r>
      <rPr>
        <sz val="14"/>
        <color rgb="FF000000"/>
        <rFont val="Montserrat"/>
      </rPr>
      <t xml:space="preserve"> Mejorar los planes y programas de estudio para la profesionalización de los estudiantes adquiriendo destrezas y habilidades asociadas al arte, la ciencia, la tecnología, el civismo, así como el im pulso al deporte y a la buena salud.                                     </t>
    </r>
    <r>
      <rPr>
        <b/>
        <sz val="14"/>
        <color rgb="FF000000"/>
        <rFont val="Montserrat"/>
      </rPr>
      <t>Objetivo 3.</t>
    </r>
    <r>
      <rPr>
        <sz val="14"/>
        <color rgb="FF000000"/>
        <rFont val="Montserrat"/>
      </rPr>
      <t xml:space="preserve"> Promover la formación continua de los agentes educativos para el desarrollo de competencias profesionales, así como sus competencias pedagógicas, que aseguren efectividad en el proceso enseñanza aprendizaje.</t>
    </r>
  </si>
  <si>
    <r>
      <rPr>
        <b/>
        <sz val="14"/>
        <color rgb="FF000000"/>
        <rFont val="Montserrat"/>
      </rPr>
      <t>Objetivo 1.</t>
    </r>
    <r>
      <rPr>
        <sz val="14"/>
        <color rgb="FF000000"/>
        <rFont val="Montserrat"/>
      </rPr>
      <t xml:space="preserve"> Atender la demanda social de servicios del nivel medio superior que facilite a la población el desarrollo de sus potencialidades, para su incorporación a niveles subsecuentes.            </t>
    </r>
  </si>
  <si>
    <r>
      <rPr>
        <b/>
        <sz val="14"/>
        <color rgb="FF000000"/>
        <rFont val="Montserrat"/>
      </rPr>
      <t xml:space="preserve">Objetivo 1. </t>
    </r>
    <r>
      <rPr>
        <sz val="14"/>
        <color rgb="FF000000"/>
        <rFont val="Montserrat"/>
      </rPr>
      <t xml:space="preserve">Atender la demanda social de servicios del nivel medio superior que facilite a la población el desarrollo de sus potencialidades, para su incorporación a niveles subsecuentes.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</si>
</sst>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FFFF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b/>
      <sz val="14"/>
      <color rgb="FFFFFFFF"/>
      <name val="Century Gothic"/>
      <family val="2"/>
    </font>
    <font>
      <b/>
      <sz val="16"/>
      <color theme="0"/>
      <name val="Century Gothic"/>
      <family val="2"/>
    </font>
    <font>
      <b/>
      <sz val="16"/>
      <color theme="1"/>
      <name val="Century Gothic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color theme="0"/>
      <name val="Century Gothic"/>
      <family val="2"/>
    </font>
    <font>
      <b/>
      <sz val="16"/>
      <color theme="0"/>
      <name val="Montserrat"/>
    </font>
    <font>
      <sz val="12"/>
      <color rgb="FF000000"/>
      <name val="Montserrat"/>
    </font>
    <font>
      <b/>
      <sz val="12"/>
      <color rgb="FFFFFFFF"/>
      <name val="Montserrat"/>
    </font>
    <font>
      <b/>
      <sz val="14"/>
      <color rgb="FF000000"/>
      <name val="Montserrat"/>
    </font>
    <font>
      <sz val="14"/>
      <color rgb="FF000000"/>
      <name val="Montserrat"/>
    </font>
    <font>
      <b/>
      <sz val="14"/>
      <color theme="1"/>
      <name val="Montserrat"/>
    </font>
    <font>
      <b/>
      <sz val="18"/>
      <color theme="0"/>
      <name val="Montserrat"/>
    </font>
    <font>
      <b/>
      <sz val="16"/>
      <color rgb="FF000000"/>
      <name val="Montserrat"/>
    </font>
    <font>
      <sz val="16"/>
      <color rgb="FF000000"/>
      <name val="Montserrat"/>
    </font>
    <font>
      <b/>
      <sz val="16"/>
      <color rgb="FFFFFFFF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B38E5D"/>
      </patternFill>
    </fill>
    <fill>
      <patternFill patternType="solid">
        <fgColor rgb="FF9900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1" fillId="0" borderId="0"/>
  </cellStyleXfs>
  <cellXfs count="145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right" vertical="center"/>
    </xf>
    <xf numFmtId="44" fontId="4" fillId="2" borderId="1" xfId="0" applyNumberFormat="1" applyFont="1" applyFill="1" applyBorder="1" applyAlignment="1">
      <alignment horizontal="right" vertical="center"/>
    </xf>
    <xf numFmtId="44" fontId="4" fillId="2" borderId="1" xfId="1" applyFont="1" applyFill="1" applyBorder="1" applyAlignment="1">
      <alignment horizontal="right" vertical="center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44" fontId="4" fillId="4" borderId="1" xfId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wrapText="1"/>
    </xf>
    <xf numFmtId="44" fontId="3" fillId="0" borderId="7" xfId="1" applyFont="1" applyBorder="1" applyAlignment="1">
      <alignment horizontal="right" vertical="center"/>
    </xf>
    <xf numFmtId="44" fontId="3" fillId="0" borderId="1" xfId="1" applyFont="1" applyFill="1" applyBorder="1" applyAlignment="1">
      <alignment horizontal="right" vertical="center"/>
    </xf>
    <xf numFmtId="44" fontId="4" fillId="4" borderId="3" xfId="1" applyFont="1" applyFill="1" applyBorder="1" applyAlignment="1">
      <alignment horizontal="right" vertical="center"/>
    </xf>
    <xf numFmtId="44" fontId="4" fillId="2" borderId="3" xfId="1" applyFont="1" applyFill="1" applyBorder="1" applyAlignment="1">
      <alignment horizontal="right" vertical="center"/>
    </xf>
    <xf numFmtId="44" fontId="2" fillId="3" borderId="2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2" applyFont="1" applyBorder="1" applyAlignment="1">
      <alignment horizontal="right" vertical="center"/>
    </xf>
    <xf numFmtId="44" fontId="4" fillId="2" borderId="1" xfId="2" applyFont="1" applyFill="1" applyBorder="1" applyAlignment="1">
      <alignment horizontal="right" vertical="center"/>
    </xf>
    <xf numFmtId="44" fontId="4" fillId="4" borderId="1" xfId="2" applyFont="1" applyFill="1" applyBorder="1" applyAlignment="1">
      <alignment horizontal="right" vertical="center"/>
    </xf>
    <xf numFmtId="44" fontId="4" fillId="4" borderId="3" xfId="2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44" fontId="7" fillId="3" borderId="2" xfId="2" applyFont="1" applyFill="1" applyBorder="1" applyAlignment="1">
      <alignment horizontal="right" vertical="center"/>
    </xf>
    <xf numFmtId="44" fontId="12" fillId="3" borderId="13" xfId="4" applyNumberFormat="1" applyFont="1" applyFill="1" applyBorder="1" applyAlignment="1">
      <alignment horizontal="left" vertical="center"/>
    </xf>
    <xf numFmtId="44" fontId="3" fillId="0" borderId="3" xfId="2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44" fontId="4" fillId="2" borderId="3" xfId="2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4" fillId="0" borderId="0" xfId="0" applyFont="1"/>
    <xf numFmtId="0" fontId="15" fillId="3" borderId="1" xfId="0" applyFont="1" applyFill="1" applyBorder="1" applyAlignment="1">
      <alignment horizontal="center" vertical="center" wrapText="1"/>
    </xf>
    <xf numFmtId="44" fontId="14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top"/>
    </xf>
    <xf numFmtId="0" fontId="17" fillId="3" borderId="8" xfId="0" applyFont="1" applyFill="1" applyBorder="1" applyAlignment="1">
      <alignment horizontal="center" vertical="top"/>
    </xf>
    <xf numFmtId="0" fontId="17" fillId="3" borderId="3" xfId="0" applyFont="1" applyFill="1" applyBorder="1" applyAlignment="1">
      <alignment horizontal="center" vertical="top"/>
    </xf>
    <xf numFmtId="0" fontId="18" fillId="5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right" vertical="center"/>
    </xf>
    <xf numFmtId="164" fontId="16" fillId="2" borderId="1" xfId="1" applyNumberFormat="1" applyFont="1" applyFill="1" applyBorder="1" applyAlignment="1">
      <alignment horizontal="right" vertical="center"/>
    </xf>
    <xf numFmtId="164" fontId="16" fillId="4" borderId="3" xfId="1" applyNumberFormat="1" applyFont="1" applyFill="1" applyBorder="1" applyAlignment="1">
      <alignment horizontal="right" vertical="center"/>
    </xf>
    <xf numFmtId="164" fontId="16" fillId="2" borderId="3" xfId="1" applyNumberFormat="1" applyFont="1" applyFill="1" applyBorder="1" applyAlignment="1">
      <alignment horizontal="right" vertical="center"/>
    </xf>
    <xf numFmtId="164" fontId="16" fillId="4" borderId="1" xfId="1" applyNumberFormat="1" applyFont="1" applyFill="1" applyBorder="1" applyAlignment="1">
      <alignment horizontal="right" vertical="center"/>
    </xf>
    <xf numFmtId="164" fontId="14" fillId="0" borderId="0" xfId="0" applyNumberFormat="1" applyFont="1" applyAlignment="1">
      <alignment horizontal="right"/>
    </xf>
    <xf numFmtId="0" fontId="20" fillId="4" borderId="1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top"/>
    </xf>
    <xf numFmtId="0" fontId="21" fillId="3" borderId="8" xfId="0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2" fillId="3" borderId="2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164" fontId="22" fillId="3" borderId="2" xfId="1" applyNumberFormat="1" applyFont="1" applyFill="1" applyBorder="1" applyAlignment="1">
      <alignment horizontal="right" vertical="center"/>
    </xf>
    <xf numFmtId="0" fontId="21" fillId="0" borderId="15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164" fontId="20" fillId="2" borderId="1" xfId="2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4" fontId="20" fillId="4" borderId="3" xfId="2" applyNumberFormat="1" applyFont="1" applyFill="1" applyBorder="1" applyAlignment="1">
      <alignment horizontal="right" vertical="center"/>
    </xf>
    <xf numFmtId="0" fontId="21" fillId="0" borderId="22" xfId="0" applyFont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164" fontId="20" fillId="4" borderId="1" xfId="2" applyNumberFormat="1" applyFont="1" applyFill="1" applyBorder="1" applyAlignment="1">
      <alignment horizontal="right" vertical="center"/>
    </xf>
    <xf numFmtId="164" fontId="13" fillId="3" borderId="13" xfId="4" applyNumberFormat="1" applyFont="1" applyFill="1" applyBorder="1" applyAlignment="1">
      <alignment horizontal="right" vertical="center"/>
    </xf>
    <xf numFmtId="164" fontId="22" fillId="3" borderId="2" xfId="2" applyNumberFormat="1" applyFont="1" applyFill="1" applyBorder="1" applyAlignment="1">
      <alignment horizontal="right" vertical="center"/>
    </xf>
  </cellXfs>
  <cellStyles count="5">
    <cellStyle name="Moneda" xfId="1" builtinId="4"/>
    <cellStyle name="Moneda 2" xfId="2" xr:uid="{00000000-0005-0000-0000-000001000000}"/>
    <cellStyle name="Normal" xfId="0" builtinId="0"/>
    <cellStyle name="Normal 2" xfId="4" xr:uid="{00000000-0005-0000-0000-000003000000}"/>
    <cellStyle name="Normal 2 2 2" xfId="3" xr:uid="{00000000-0005-0000-0000-000004000000}"/>
  </cellStyles>
  <dxfs count="0"/>
  <tableStyles count="0" defaultTableStyle="TableStyleMedium9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4"/>
  <sheetViews>
    <sheetView view="pageBreakPreview" topLeftCell="A102" zoomScale="55" zoomScaleNormal="55" zoomScaleSheetLayoutView="55" workbookViewId="0">
      <selection activeCell="G25" sqref="G25"/>
    </sheetView>
  </sheetViews>
  <sheetFormatPr baseColWidth="10" defaultColWidth="9.1171875" defaultRowHeight="14" x14ac:dyDescent="0.4"/>
  <cols>
    <col min="1" max="1" width="19.5859375" style="15" customWidth="1"/>
    <col min="2" max="2" width="34.87890625" style="1" customWidth="1"/>
    <col min="3" max="3" width="21.703125" style="1" customWidth="1"/>
    <col min="4" max="4" width="21.87890625" style="1" customWidth="1"/>
    <col min="5" max="5" width="21.5859375" style="1" customWidth="1"/>
    <col min="6" max="6" width="12.5859375" style="1" customWidth="1"/>
    <col min="7" max="7" width="10.703125" style="1" customWidth="1"/>
    <col min="8" max="8" width="30" style="7" bestFit="1" customWidth="1"/>
    <col min="9" max="9" width="16.1171875" style="1" bestFit="1" customWidth="1"/>
    <col min="10" max="16384" width="9.1171875" style="1"/>
  </cols>
  <sheetData>
    <row r="2" spans="1:8" ht="29.25" customHeight="1" x14ac:dyDescent="0.4">
      <c r="A2" s="69" t="s">
        <v>43</v>
      </c>
      <c r="B2" s="69"/>
      <c r="C2" s="69"/>
      <c r="D2" s="69"/>
      <c r="E2" s="69"/>
      <c r="F2" s="69"/>
      <c r="G2" s="69"/>
      <c r="H2" s="69"/>
    </row>
    <row r="3" spans="1:8" ht="39.75" customHeight="1" x14ac:dyDescent="0.4">
      <c r="A3" s="2" t="s">
        <v>2</v>
      </c>
      <c r="B3" s="2" t="s">
        <v>22</v>
      </c>
      <c r="C3" s="2" t="s">
        <v>3</v>
      </c>
      <c r="D3" s="2" t="s">
        <v>4</v>
      </c>
      <c r="E3" s="2" t="s">
        <v>9</v>
      </c>
      <c r="F3" s="2" t="s">
        <v>5</v>
      </c>
      <c r="G3" s="9" t="s">
        <v>6</v>
      </c>
      <c r="H3" s="9" t="s">
        <v>7</v>
      </c>
    </row>
    <row r="4" spans="1:8" ht="14.25" customHeight="1" x14ac:dyDescent="0.4">
      <c r="A4" s="42" t="s">
        <v>23</v>
      </c>
      <c r="B4" s="38" t="s">
        <v>26</v>
      </c>
      <c r="C4" s="37" t="s">
        <v>27</v>
      </c>
      <c r="D4" s="37" t="s">
        <v>28</v>
      </c>
      <c r="E4" s="44" t="s">
        <v>13</v>
      </c>
      <c r="F4" s="31">
        <v>1000</v>
      </c>
      <c r="G4" s="16">
        <v>11301</v>
      </c>
      <c r="H4" s="10">
        <v>109953281.16</v>
      </c>
    </row>
    <row r="5" spans="1:8" ht="14.25" customHeight="1" x14ac:dyDescent="0.4">
      <c r="A5" s="42" t="s">
        <v>10</v>
      </c>
      <c r="B5" s="38" t="s">
        <v>20</v>
      </c>
      <c r="C5" s="37" t="s">
        <v>11</v>
      </c>
      <c r="D5" s="37" t="s">
        <v>12</v>
      </c>
      <c r="E5" s="40"/>
      <c r="F5" s="31" t="s">
        <v>14</v>
      </c>
      <c r="G5" s="16">
        <v>13101</v>
      </c>
      <c r="H5" s="10">
        <v>36849479.170000002</v>
      </c>
    </row>
    <row r="6" spans="1:8" ht="14.25" customHeight="1" x14ac:dyDescent="0.4">
      <c r="A6" s="42"/>
      <c r="B6" s="38"/>
      <c r="C6" s="37"/>
      <c r="D6" s="37"/>
      <c r="E6" s="40"/>
      <c r="F6" s="32"/>
      <c r="G6" s="16">
        <v>13104</v>
      </c>
      <c r="H6" s="10">
        <v>3000000</v>
      </c>
    </row>
    <row r="7" spans="1:8" ht="14.25" customHeight="1" x14ac:dyDescent="0.4">
      <c r="A7" s="42"/>
      <c r="B7" s="38"/>
      <c r="C7" s="37"/>
      <c r="D7" s="37"/>
      <c r="E7" s="40"/>
      <c r="F7" s="32"/>
      <c r="G7" s="16">
        <v>13201</v>
      </c>
      <c r="H7" s="3">
        <v>12264139.939999999</v>
      </c>
    </row>
    <row r="8" spans="1:8" ht="14.25" customHeight="1" x14ac:dyDescent="0.4">
      <c r="A8" s="42"/>
      <c r="B8" s="38"/>
      <c r="C8" s="37"/>
      <c r="D8" s="37"/>
      <c r="E8" s="40"/>
      <c r="F8" s="32"/>
      <c r="G8" s="16">
        <v>13202</v>
      </c>
      <c r="H8" s="3">
        <v>5516465.8700000001</v>
      </c>
    </row>
    <row r="9" spans="1:8" ht="14.25" customHeight="1" x14ac:dyDescent="0.4">
      <c r="A9" s="42"/>
      <c r="B9" s="38"/>
      <c r="C9" s="37"/>
      <c r="D9" s="37"/>
      <c r="E9" s="40"/>
      <c r="F9" s="32"/>
      <c r="G9" s="16">
        <v>14106</v>
      </c>
      <c r="H9" s="3">
        <v>40505398.369999997</v>
      </c>
    </row>
    <row r="10" spans="1:8" ht="14.25" customHeight="1" x14ac:dyDescent="0.4">
      <c r="A10" s="42"/>
      <c r="B10" s="38"/>
      <c r="C10" s="37"/>
      <c r="D10" s="37"/>
      <c r="E10" s="40"/>
      <c r="F10" s="32"/>
      <c r="G10" s="16">
        <v>14201</v>
      </c>
      <c r="H10" s="3">
        <v>8013446.0999999996</v>
      </c>
    </row>
    <row r="11" spans="1:8" ht="14.25" customHeight="1" x14ac:dyDescent="0.4">
      <c r="A11" s="42"/>
      <c r="B11" s="38"/>
      <c r="C11" s="37"/>
      <c r="D11" s="37"/>
      <c r="E11" s="40"/>
      <c r="F11" s="32"/>
      <c r="G11" s="16">
        <v>14401</v>
      </c>
      <c r="H11" s="3">
        <v>2059178</v>
      </c>
    </row>
    <row r="12" spans="1:8" ht="14.25" customHeight="1" x14ac:dyDescent="0.4">
      <c r="A12" s="42" t="s">
        <v>10</v>
      </c>
      <c r="B12" s="38" t="s">
        <v>20</v>
      </c>
      <c r="C12" s="37" t="s">
        <v>11</v>
      </c>
      <c r="D12" s="37" t="s">
        <v>12</v>
      </c>
      <c r="E12" s="40"/>
      <c r="F12" s="32" t="s">
        <v>14</v>
      </c>
      <c r="G12" s="16">
        <v>15401</v>
      </c>
      <c r="H12" s="3">
        <v>12666246.16</v>
      </c>
    </row>
    <row r="13" spans="1:8" ht="14.25" customHeight="1" x14ac:dyDescent="0.4">
      <c r="A13" s="42" t="s">
        <v>10</v>
      </c>
      <c r="B13" s="38" t="s">
        <v>20</v>
      </c>
      <c r="C13" s="37" t="s">
        <v>11</v>
      </c>
      <c r="D13" s="37" t="s">
        <v>12</v>
      </c>
      <c r="E13" s="40"/>
      <c r="F13" s="32" t="s">
        <v>14</v>
      </c>
      <c r="G13" s="16">
        <v>15901</v>
      </c>
      <c r="H13" s="3">
        <v>8103692.0099999998</v>
      </c>
    </row>
    <row r="14" spans="1:8" ht="14.25" customHeight="1" x14ac:dyDescent="0.4">
      <c r="A14" s="42" t="s">
        <v>10</v>
      </c>
      <c r="B14" s="38" t="s">
        <v>20</v>
      </c>
      <c r="C14" s="37" t="s">
        <v>11</v>
      </c>
      <c r="D14" s="37" t="s">
        <v>12</v>
      </c>
      <c r="E14" s="40"/>
      <c r="F14" s="32" t="s">
        <v>14</v>
      </c>
      <c r="G14" s="16">
        <v>17102</v>
      </c>
      <c r="H14" s="3">
        <v>8257288.2199999997</v>
      </c>
    </row>
    <row r="15" spans="1:8" ht="14.25" customHeight="1" x14ac:dyDescent="0.4">
      <c r="A15" s="42" t="s">
        <v>10</v>
      </c>
      <c r="B15" s="38" t="s">
        <v>20</v>
      </c>
      <c r="C15" s="37" t="s">
        <v>11</v>
      </c>
      <c r="D15" s="37" t="s">
        <v>12</v>
      </c>
      <c r="E15" s="40"/>
      <c r="F15" s="33" t="s">
        <v>0</v>
      </c>
      <c r="G15" s="33"/>
      <c r="H15" s="4">
        <f>SUM(H4:H14)</f>
        <v>247188614.99999997</v>
      </c>
    </row>
    <row r="16" spans="1:8" ht="15" customHeight="1" x14ac:dyDescent="0.4">
      <c r="A16" s="42" t="s">
        <v>10</v>
      </c>
      <c r="B16" s="38" t="s">
        <v>20</v>
      </c>
      <c r="C16" s="37" t="s">
        <v>11</v>
      </c>
      <c r="D16" s="37" t="s">
        <v>12</v>
      </c>
      <c r="E16" s="40"/>
      <c r="F16" s="34">
        <v>2000</v>
      </c>
      <c r="G16" s="16">
        <v>21102</v>
      </c>
      <c r="H16" s="3">
        <v>54902.8</v>
      </c>
    </row>
    <row r="17" spans="1:8" ht="15" customHeight="1" x14ac:dyDescent="0.4">
      <c r="A17" s="42"/>
      <c r="B17" s="38"/>
      <c r="C17" s="37"/>
      <c r="D17" s="37"/>
      <c r="E17" s="40"/>
      <c r="F17" s="35"/>
      <c r="G17" s="16">
        <v>21401</v>
      </c>
      <c r="H17" s="3">
        <v>270318.81</v>
      </c>
    </row>
    <row r="18" spans="1:8" ht="15" customHeight="1" x14ac:dyDescent="0.4">
      <c r="A18" s="42"/>
      <c r="B18" s="38"/>
      <c r="C18" s="37"/>
      <c r="D18" s="37"/>
      <c r="E18" s="40"/>
      <c r="F18" s="35"/>
      <c r="G18" s="16">
        <v>21701</v>
      </c>
      <c r="H18" s="3">
        <v>461753</v>
      </c>
    </row>
    <row r="19" spans="1:8" ht="15" customHeight="1" x14ac:dyDescent="0.4">
      <c r="A19" s="42"/>
      <c r="B19" s="38"/>
      <c r="C19" s="37"/>
      <c r="D19" s="37"/>
      <c r="E19" s="40"/>
      <c r="F19" s="35"/>
      <c r="G19" s="16">
        <v>21702</v>
      </c>
      <c r="H19" s="3">
        <v>289935.03000000003</v>
      </c>
    </row>
    <row r="20" spans="1:8" ht="15" customHeight="1" x14ac:dyDescent="0.4">
      <c r="A20" s="42"/>
      <c r="B20" s="38"/>
      <c r="C20" s="37"/>
      <c r="D20" s="37"/>
      <c r="E20" s="40"/>
      <c r="F20" s="35"/>
      <c r="G20" s="16">
        <v>24601</v>
      </c>
      <c r="H20" s="3">
        <v>251758.57</v>
      </c>
    </row>
    <row r="21" spans="1:8" ht="15" customHeight="1" x14ac:dyDescent="0.4">
      <c r="A21" s="42"/>
      <c r="B21" s="38"/>
      <c r="C21" s="37"/>
      <c r="D21" s="37"/>
      <c r="E21" s="40"/>
      <c r="F21" s="35"/>
      <c r="G21" s="16">
        <v>24901</v>
      </c>
      <c r="H21" s="3">
        <v>35239.360000000001</v>
      </c>
    </row>
    <row r="22" spans="1:8" ht="15" customHeight="1" x14ac:dyDescent="0.4">
      <c r="A22" s="42"/>
      <c r="B22" s="38"/>
      <c r="C22" s="37"/>
      <c r="D22" s="37"/>
      <c r="E22" s="40"/>
      <c r="F22" s="35"/>
      <c r="G22" s="16">
        <v>29101</v>
      </c>
      <c r="H22" s="3">
        <v>220000</v>
      </c>
    </row>
    <row r="23" spans="1:8" ht="15" customHeight="1" x14ac:dyDescent="0.4">
      <c r="A23" s="42"/>
      <c r="B23" s="38"/>
      <c r="C23" s="37"/>
      <c r="D23" s="37"/>
      <c r="E23" s="40"/>
      <c r="F23" s="35"/>
      <c r="G23" s="16">
        <v>29401</v>
      </c>
      <c r="H23" s="3">
        <v>19416.43</v>
      </c>
    </row>
    <row r="24" spans="1:8" ht="14.25" customHeight="1" x14ac:dyDescent="0.4">
      <c r="A24" s="42" t="s">
        <v>10</v>
      </c>
      <c r="B24" s="38" t="s">
        <v>20</v>
      </c>
      <c r="C24" s="37" t="s">
        <v>11</v>
      </c>
      <c r="D24" s="37" t="s">
        <v>12</v>
      </c>
      <c r="E24" s="40"/>
      <c r="F24" s="29" t="s">
        <v>0</v>
      </c>
      <c r="G24" s="33"/>
      <c r="H24" s="5">
        <f>SUM(H16:H23)</f>
        <v>1603324.0000000002</v>
      </c>
    </row>
    <row r="25" spans="1:8" ht="14.25" customHeight="1" x14ac:dyDescent="0.4">
      <c r="A25" s="42"/>
      <c r="B25" s="38"/>
      <c r="C25" s="37"/>
      <c r="D25" s="37"/>
      <c r="E25" s="40"/>
      <c r="F25" s="36">
        <v>3000</v>
      </c>
      <c r="G25" s="28">
        <v>31101</v>
      </c>
      <c r="H25" s="11">
        <v>1016455</v>
      </c>
    </row>
    <row r="26" spans="1:8" ht="14.25" customHeight="1" x14ac:dyDescent="0.4">
      <c r="A26" s="42"/>
      <c r="B26" s="38"/>
      <c r="C26" s="37"/>
      <c r="D26" s="37"/>
      <c r="E26" s="40"/>
      <c r="F26" s="36"/>
      <c r="G26" s="28">
        <v>31703</v>
      </c>
      <c r="H26" s="11">
        <v>2521125.61</v>
      </c>
    </row>
    <row r="27" spans="1:8" ht="14.25" customHeight="1" x14ac:dyDescent="0.4">
      <c r="A27" s="42"/>
      <c r="B27" s="38"/>
      <c r="C27" s="37"/>
      <c r="D27" s="37"/>
      <c r="E27" s="40"/>
      <c r="F27" s="36"/>
      <c r="G27" s="28">
        <v>33106</v>
      </c>
      <c r="H27" s="11">
        <v>75000</v>
      </c>
    </row>
    <row r="28" spans="1:8" ht="14.25" customHeight="1" x14ac:dyDescent="0.4">
      <c r="A28" s="42"/>
      <c r="B28" s="38"/>
      <c r="C28" s="37"/>
      <c r="D28" s="37"/>
      <c r="E28" s="40"/>
      <c r="F28" s="36"/>
      <c r="G28" s="28">
        <v>35101</v>
      </c>
      <c r="H28" s="11">
        <v>195604.39</v>
      </c>
    </row>
    <row r="29" spans="1:8" ht="14.25" customHeight="1" x14ac:dyDescent="0.4">
      <c r="A29" s="42"/>
      <c r="B29" s="38"/>
      <c r="C29" s="37"/>
      <c r="D29" s="37"/>
      <c r="E29" s="40"/>
      <c r="F29" s="36"/>
      <c r="G29" s="28">
        <v>35102</v>
      </c>
      <c r="H29" s="11">
        <v>200000</v>
      </c>
    </row>
    <row r="30" spans="1:8" ht="14.25" customHeight="1" x14ac:dyDescent="0.4">
      <c r="A30" s="42"/>
      <c r="B30" s="38"/>
      <c r="C30" s="37"/>
      <c r="D30" s="37"/>
      <c r="E30" s="40"/>
      <c r="F30" s="36"/>
      <c r="G30" s="28">
        <v>38201</v>
      </c>
      <c r="H30" s="11">
        <v>108872</v>
      </c>
    </row>
    <row r="31" spans="1:8" ht="14.25" customHeight="1" x14ac:dyDescent="0.4">
      <c r="A31" s="42"/>
      <c r="B31" s="38"/>
      <c r="C31" s="37"/>
      <c r="D31" s="37"/>
      <c r="E31" s="40"/>
      <c r="F31" s="36"/>
      <c r="G31" s="28">
        <v>39801</v>
      </c>
      <c r="H31" s="11">
        <v>8985000</v>
      </c>
    </row>
    <row r="32" spans="1:8" ht="14.25" customHeight="1" x14ac:dyDescent="0.4">
      <c r="A32" s="42"/>
      <c r="B32" s="38"/>
      <c r="C32" s="37"/>
      <c r="D32" s="37"/>
      <c r="E32" s="40"/>
      <c r="F32" s="29" t="s">
        <v>0</v>
      </c>
      <c r="G32" s="29"/>
      <c r="H32" s="5">
        <f>SUM(H25:H31)</f>
        <v>13102057</v>
      </c>
    </row>
    <row r="33" spans="1:9" ht="25.5" customHeight="1" x14ac:dyDescent="0.4">
      <c r="A33" s="42" t="s">
        <v>10</v>
      </c>
      <c r="B33" s="38" t="s">
        <v>20</v>
      </c>
      <c r="C33" s="37" t="s">
        <v>11</v>
      </c>
      <c r="D33" s="43" t="s">
        <v>12</v>
      </c>
      <c r="E33" s="30" t="s">
        <v>1</v>
      </c>
      <c r="F33" s="30"/>
      <c r="G33" s="30"/>
      <c r="H33" s="12">
        <f>+H32+H24+H15</f>
        <v>261893995.99999997</v>
      </c>
    </row>
    <row r="34" spans="1:9" ht="14.25" customHeight="1" x14ac:dyDescent="0.4">
      <c r="A34" s="42" t="s">
        <v>24</v>
      </c>
      <c r="B34" s="37" t="s">
        <v>29</v>
      </c>
      <c r="C34" s="37" t="s">
        <v>27</v>
      </c>
      <c r="D34" s="38" t="s">
        <v>30</v>
      </c>
      <c r="E34" s="39" t="s">
        <v>16</v>
      </c>
      <c r="F34" s="45" t="s">
        <v>14</v>
      </c>
      <c r="G34" s="16">
        <v>11301</v>
      </c>
      <c r="H34" s="10">
        <v>161052704.47</v>
      </c>
    </row>
    <row r="35" spans="1:9" ht="14.25" customHeight="1" x14ac:dyDescent="0.4">
      <c r="A35" s="42" t="s">
        <v>15</v>
      </c>
      <c r="B35" s="37" t="s">
        <v>31</v>
      </c>
      <c r="C35" s="37" t="s">
        <v>11</v>
      </c>
      <c r="D35" s="38" t="s">
        <v>21</v>
      </c>
      <c r="E35" s="40"/>
      <c r="F35" s="32" t="s">
        <v>14</v>
      </c>
      <c r="G35" s="16">
        <v>13101</v>
      </c>
      <c r="H35" s="10">
        <v>47139724.399999999</v>
      </c>
    </row>
    <row r="36" spans="1:9" ht="14.25" customHeight="1" x14ac:dyDescent="0.4">
      <c r="A36" s="42"/>
      <c r="B36" s="37"/>
      <c r="C36" s="37"/>
      <c r="D36" s="38"/>
      <c r="E36" s="40"/>
      <c r="F36" s="32"/>
      <c r="G36" s="16">
        <v>13104</v>
      </c>
      <c r="H36" s="10">
        <v>3093087.5</v>
      </c>
    </row>
    <row r="37" spans="1:9" ht="14.25" customHeight="1" x14ac:dyDescent="0.4">
      <c r="A37" s="42"/>
      <c r="B37" s="37"/>
      <c r="C37" s="37"/>
      <c r="D37" s="38"/>
      <c r="E37" s="40"/>
      <c r="F37" s="32"/>
      <c r="G37" s="16">
        <v>13201</v>
      </c>
      <c r="H37" s="3">
        <v>19583145.760000002</v>
      </c>
    </row>
    <row r="38" spans="1:9" ht="14.25" customHeight="1" x14ac:dyDescent="0.4">
      <c r="A38" s="42"/>
      <c r="B38" s="37"/>
      <c r="C38" s="37"/>
      <c r="D38" s="38"/>
      <c r="E38" s="40"/>
      <c r="F38" s="32"/>
      <c r="G38" s="16">
        <v>13202</v>
      </c>
      <c r="H38" s="3">
        <v>18265003.23</v>
      </c>
    </row>
    <row r="39" spans="1:9" ht="14.25" customHeight="1" x14ac:dyDescent="0.4">
      <c r="A39" s="42"/>
      <c r="B39" s="37"/>
      <c r="C39" s="37"/>
      <c r="D39" s="38"/>
      <c r="E39" s="40"/>
      <c r="F39" s="32"/>
      <c r="G39" s="16">
        <v>14106</v>
      </c>
      <c r="H39" s="3">
        <v>18000000</v>
      </c>
    </row>
    <row r="40" spans="1:9" ht="14.25" customHeight="1" x14ac:dyDescent="0.4">
      <c r="A40" s="42"/>
      <c r="B40" s="37"/>
      <c r="C40" s="37"/>
      <c r="D40" s="38"/>
      <c r="E40" s="40"/>
      <c r="F40" s="32"/>
      <c r="G40" s="16">
        <v>14201</v>
      </c>
      <c r="H40" s="3">
        <v>10494779.880000001</v>
      </c>
    </row>
    <row r="41" spans="1:9" ht="14.25" customHeight="1" x14ac:dyDescent="0.4">
      <c r="A41" s="42" t="s">
        <v>15</v>
      </c>
      <c r="B41" s="37" t="s">
        <v>31</v>
      </c>
      <c r="C41" s="37" t="s">
        <v>11</v>
      </c>
      <c r="D41" s="38" t="s">
        <v>21</v>
      </c>
      <c r="E41" s="40"/>
      <c r="F41" s="32" t="s">
        <v>14</v>
      </c>
      <c r="G41" s="16">
        <v>14401</v>
      </c>
      <c r="H41" s="3">
        <v>2059178</v>
      </c>
    </row>
    <row r="42" spans="1:9" ht="14.25" customHeight="1" x14ac:dyDescent="0.4">
      <c r="A42" s="42" t="s">
        <v>15</v>
      </c>
      <c r="B42" s="37" t="s">
        <v>31</v>
      </c>
      <c r="C42" s="37" t="s">
        <v>11</v>
      </c>
      <c r="D42" s="38" t="s">
        <v>21</v>
      </c>
      <c r="E42" s="40"/>
      <c r="F42" s="32" t="s">
        <v>14</v>
      </c>
      <c r="G42" s="16">
        <v>15401</v>
      </c>
      <c r="H42" s="3">
        <v>15793320.109999999</v>
      </c>
    </row>
    <row r="43" spans="1:9" ht="14.25" customHeight="1" x14ac:dyDescent="0.4">
      <c r="A43" s="42" t="s">
        <v>15</v>
      </c>
      <c r="B43" s="37" t="s">
        <v>31</v>
      </c>
      <c r="C43" s="37" t="s">
        <v>11</v>
      </c>
      <c r="D43" s="38" t="s">
        <v>21</v>
      </c>
      <c r="E43" s="40"/>
      <c r="F43" s="32" t="s">
        <v>14</v>
      </c>
      <c r="G43" s="16">
        <v>15901</v>
      </c>
      <c r="H43" s="3">
        <v>9409260.2200000007</v>
      </c>
    </row>
    <row r="44" spans="1:9" ht="14.25" customHeight="1" x14ac:dyDescent="0.4">
      <c r="A44" s="42" t="s">
        <v>15</v>
      </c>
      <c r="B44" s="37" t="s">
        <v>31</v>
      </c>
      <c r="C44" s="37" t="s">
        <v>11</v>
      </c>
      <c r="D44" s="38" t="s">
        <v>21</v>
      </c>
      <c r="E44" s="40"/>
      <c r="F44" s="32" t="s">
        <v>14</v>
      </c>
      <c r="G44" s="16">
        <v>17102</v>
      </c>
      <c r="H44" s="3">
        <v>13079236.93</v>
      </c>
    </row>
    <row r="45" spans="1:9" ht="14.25" customHeight="1" x14ac:dyDescent="0.4">
      <c r="A45" s="42" t="s">
        <v>15</v>
      </c>
      <c r="B45" s="37" t="s">
        <v>31</v>
      </c>
      <c r="C45" s="37" t="s">
        <v>11</v>
      </c>
      <c r="D45" s="38" t="s">
        <v>21</v>
      </c>
      <c r="E45" s="40"/>
      <c r="F45" s="33" t="s">
        <v>0</v>
      </c>
      <c r="G45" s="33"/>
      <c r="H45" s="5">
        <f>SUM(H34:H44)</f>
        <v>317969440.50000006</v>
      </c>
      <c r="I45" s="6"/>
    </row>
    <row r="46" spans="1:9" ht="14.25" customHeight="1" x14ac:dyDescent="0.4">
      <c r="A46" s="42" t="s">
        <v>15</v>
      </c>
      <c r="B46" s="37" t="s">
        <v>31</v>
      </c>
      <c r="C46" s="37" t="s">
        <v>11</v>
      </c>
      <c r="D46" s="38" t="s">
        <v>21</v>
      </c>
      <c r="E46" s="40"/>
      <c r="F46" s="34">
        <v>2000</v>
      </c>
      <c r="G46" s="16">
        <v>21101</v>
      </c>
      <c r="H46" s="3">
        <v>828997</v>
      </c>
    </row>
    <row r="47" spans="1:9" ht="14.25" customHeight="1" x14ac:dyDescent="0.4">
      <c r="A47" s="42"/>
      <c r="B47" s="37"/>
      <c r="C47" s="37"/>
      <c r="D47" s="38"/>
      <c r="E47" s="40"/>
      <c r="F47" s="35"/>
      <c r="G47" s="16">
        <v>21102</v>
      </c>
      <c r="H47" s="3">
        <v>88452.6</v>
      </c>
    </row>
    <row r="48" spans="1:9" ht="14.25" customHeight="1" x14ac:dyDescent="0.4">
      <c r="A48" s="42"/>
      <c r="B48" s="37"/>
      <c r="C48" s="37"/>
      <c r="D48" s="38"/>
      <c r="E48" s="40"/>
      <c r="F48" s="35"/>
      <c r="G48" s="16">
        <v>21503</v>
      </c>
      <c r="H48" s="3">
        <v>49632.92</v>
      </c>
    </row>
    <row r="49" spans="1:8" ht="14.25" customHeight="1" x14ac:dyDescent="0.4">
      <c r="A49" s="42"/>
      <c r="B49" s="37"/>
      <c r="C49" s="37"/>
      <c r="D49" s="38"/>
      <c r="E49" s="40"/>
      <c r="F49" s="35"/>
      <c r="G49" s="16">
        <v>21601</v>
      </c>
      <c r="H49" s="3">
        <v>610000</v>
      </c>
    </row>
    <row r="50" spans="1:8" ht="14.25" customHeight="1" x14ac:dyDescent="0.4">
      <c r="A50" s="42"/>
      <c r="B50" s="37"/>
      <c r="C50" s="37"/>
      <c r="D50" s="38"/>
      <c r="E50" s="40"/>
      <c r="F50" s="35"/>
      <c r="G50" s="16">
        <v>21701</v>
      </c>
      <c r="H50" s="3">
        <v>490296.1</v>
      </c>
    </row>
    <row r="51" spans="1:8" ht="14.25" customHeight="1" x14ac:dyDescent="0.4">
      <c r="A51" s="42"/>
      <c r="B51" s="37"/>
      <c r="C51" s="37"/>
      <c r="D51" s="38"/>
      <c r="E51" s="40"/>
      <c r="F51" s="35"/>
      <c r="G51" s="16">
        <v>21702</v>
      </c>
      <c r="H51" s="3">
        <v>161472.48000000001</v>
      </c>
    </row>
    <row r="52" spans="1:8" ht="14.25" customHeight="1" x14ac:dyDescent="0.4">
      <c r="A52" s="42"/>
      <c r="B52" s="37"/>
      <c r="C52" s="37"/>
      <c r="D52" s="38"/>
      <c r="E52" s="40"/>
      <c r="F52" s="35"/>
      <c r="G52" s="16">
        <v>22104</v>
      </c>
      <c r="H52" s="3">
        <v>134874.91</v>
      </c>
    </row>
    <row r="53" spans="1:8" ht="14.25" customHeight="1" x14ac:dyDescent="0.4">
      <c r="A53" s="42"/>
      <c r="B53" s="37"/>
      <c r="C53" s="37"/>
      <c r="D53" s="38"/>
      <c r="E53" s="40"/>
      <c r="F53" s="35"/>
      <c r="G53" s="16">
        <v>24601</v>
      </c>
      <c r="H53" s="3">
        <v>310051.27</v>
      </c>
    </row>
    <row r="54" spans="1:8" ht="14.25" customHeight="1" x14ac:dyDescent="0.4">
      <c r="A54" s="42"/>
      <c r="B54" s="37"/>
      <c r="C54" s="37"/>
      <c r="D54" s="38"/>
      <c r="E54" s="40"/>
      <c r="F54" s="35"/>
      <c r="G54" s="16">
        <v>24701</v>
      </c>
      <c r="H54" s="3">
        <v>100000</v>
      </c>
    </row>
    <row r="55" spans="1:8" ht="14.25" customHeight="1" x14ac:dyDescent="0.4">
      <c r="A55" s="42"/>
      <c r="B55" s="37"/>
      <c r="C55" s="37"/>
      <c r="D55" s="38"/>
      <c r="E55" s="40"/>
      <c r="F55" s="35"/>
      <c r="G55" s="16">
        <v>24901</v>
      </c>
      <c r="H55" s="3">
        <v>290422.32</v>
      </c>
    </row>
    <row r="56" spans="1:8" ht="14.25" customHeight="1" x14ac:dyDescent="0.4">
      <c r="A56" s="42"/>
      <c r="B56" s="37"/>
      <c r="C56" s="37"/>
      <c r="D56" s="38"/>
      <c r="E56" s="40"/>
      <c r="F56" s="35"/>
      <c r="G56" s="16">
        <v>26103</v>
      </c>
      <c r="H56" s="3">
        <v>650000</v>
      </c>
    </row>
    <row r="57" spans="1:8" ht="14.25" customHeight="1" x14ac:dyDescent="0.4">
      <c r="A57" s="42"/>
      <c r="B57" s="37"/>
      <c r="C57" s="37"/>
      <c r="D57" s="38"/>
      <c r="E57" s="40"/>
      <c r="F57" s="35"/>
      <c r="G57" s="16">
        <v>27101</v>
      </c>
      <c r="H57" s="3">
        <v>82211.62</v>
      </c>
    </row>
    <row r="58" spans="1:8" ht="14.25" customHeight="1" x14ac:dyDescent="0.4">
      <c r="A58" s="42"/>
      <c r="B58" s="37"/>
      <c r="C58" s="37"/>
      <c r="D58" s="38"/>
      <c r="E58" s="40"/>
      <c r="F58" s="35"/>
      <c r="G58" s="16">
        <v>27201</v>
      </c>
      <c r="H58" s="3">
        <v>11052.94</v>
      </c>
    </row>
    <row r="59" spans="1:8" ht="14.25" customHeight="1" x14ac:dyDescent="0.4">
      <c r="A59" s="42"/>
      <c r="B59" s="37"/>
      <c r="C59" s="37"/>
      <c r="D59" s="38"/>
      <c r="E59" s="40"/>
      <c r="F59" s="35"/>
      <c r="G59" s="16">
        <v>29101</v>
      </c>
      <c r="H59" s="3">
        <v>192538.96</v>
      </c>
    </row>
    <row r="60" spans="1:8" ht="14.25" customHeight="1" x14ac:dyDescent="0.4">
      <c r="A60" s="42"/>
      <c r="B60" s="37"/>
      <c r="C60" s="37"/>
      <c r="D60" s="38"/>
      <c r="E60" s="40"/>
      <c r="F60" s="35"/>
      <c r="G60" s="16">
        <v>29201</v>
      </c>
      <c r="H60" s="3">
        <v>35093.879999999997</v>
      </c>
    </row>
    <row r="61" spans="1:8" ht="14.25" customHeight="1" x14ac:dyDescent="0.4">
      <c r="A61" s="42" t="s">
        <v>15</v>
      </c>
      <c r="B61" s="37" t="s">
        <v>31</v>
      </c>
      <c r="C61" s="37" t="s">
        <v>11</v>
      </c>
      <c r="D61" s="38" t="s">
        <v>21</v>
      </c>
      <c r="E61" s="40"/>
      <c r="F61" s="29" t="s">
        <v>0</v>
      </c>
      <c r="G61" s="33"/>
      <c r="H61" s="5">
        <f>SUM(H46:H60)</f>
        <v>4035097</v>
      </c>
    </row>
    <row r="62" spans="1:8" ht="14.25" customHeight="1" x14ac:dyDescent="0.4">
      <c r="A62" s="42"/>
      <c r="B62" s="37"/>
      <c r="C62" s="37"/>
      <c r="D62" s="38"/>
      <c r="E62" s="40"/>
      <c r="F62" s="36">
        <v>3000</v>
      </c>
      <c r="G62" s="28">
        <v>31101</v>
      </c>
      <c r="H62" s="11">
        <v>5891323.2599999998</v>
      </c>
    </row>
    <row r="63" spans="1:8" ht="14.25" customHeight="1" x14ac:dyDescent="0.4">
      <c r="A63" s="42"/>
      <c r="B63" s="37"/>
      <c r="C63" s="37"/>
      <c r="D63" s="38"/>
      <c r="E63" s="40"/>
      <c r="F63" s="36"/>
      <c r="G63" s="28">
        <v>31301</v>
      </c>
      <c r="H63" s="11">
        <v>180000</v>
      </c>
    </row>
    <row r="64" spans="1:8" ht="14.25" customHeight="1" x14ac:dyDescent="0.4">
      <c r="A64" s="42"/>
      <c r="B64" s="37"/>
      <c r="C64" s="37"/>
      <c r="D64" s="38"/>
      <c r="E64" s="40"/>
      <c r="F64" s="36"/>
      <c r="G64" s="28">
        <v>32701</v>
      </c>
      <c r="H64" s="11">
        <v>870120</v>
      </c>
    </row>
    <row r="65" spans="1:8" ht="14.25" customHeight="1" x14ac:dyDescent="0.4">
      <c r="A65" s="42"/>
      <c r="B65" s="37"/>
      <c r="C65" s="37"/>
      <c r="D65" s="38"/>
      <c r="E65" s="40"/>
      <c r="F65" s="36"/>
      <c r="G65" s="28">
        <v>33106</v>
      </c>
      <c r="H65" s="11">
        <v>75000</v>
      </c>
    </row>
    <row r="66" spans="1:8" ht="14.25" customHeight="1" x14ac:dyDescent="0.4">
      <c r="A66" s="42"/>
      <c r="B66" s="37"/>
      <c r="C66" s="37"/>
      <c r="D66" s="38"/>
      <c r="E66" s="40"/>
      <c r="F66" s="36"/>
      <c r="G66" s="28">
        <v>33602</v>
      </c>
      <c r="H66" s="11">
        <v>500000</v>
      </c>
    </row>
    <row r="67" spans="1:8" ht="14.25" customHeight="1" x14ac:dyDescent="0.4">
      <c r="A67" s="42"/>
      <c r="B67" s="37"/>
      <c r="C67" s="37"/>
      <c r="D67" s="38"/>
      <c r="E67" s="40"/>
      <c r="F67" s="36"/>
      <c r="G67" s="28">
        <v>34501</v>
      </c>
      <c r="H67" s="11">
        <v>100000</v>
      </c>
    </row>
    <row r="68" spans="1:8" ht="14.25" customHeight="1" x14ac:dyDescent="0.4">
      <c r="A68" s="42"/>
      <c r="B68" s="37"/>
      <c r="C68" s="37"/>
      <c r="D68" s="38"/>
      <c r="E68" s="40"/>
      <c r="F68" s="36"/>
      <c r="G68" s="28">
        <v>35101</v>
      </c>
      <c r="H68" s="11">
        <v>423627.83</v>
      </c>
    </row>
    <row r="69" spans="1:8" ht="14.25" customHeight="1" x14ac:dyDescent="0.4">
      <c r="A69" s="42"/>
      <c r="B69" s="37"/>
      <c r="C69" s="37"/>
      <c r="D69" s="38"/>
      <c r="E69" s="40"/>
      <c r="F69" s="36"/>
      <c r="G69" s="28">
        <v>35102</v>
      </c>
      <c r="H69" s="11">
        <v>818524.38</v>
      </c>
    </row>
    <row r="70" spans="1:8" ht="14.25" customHeight="1" x14ac:dyDescent="0.4">
      <c r="A70" s="42"/>
      <c r="B70" s="37"/>
      <c r="C70" s="37"/>
      <c r="D70" s="38"/>
      <c r="E70" s="40"/>
      <c r="F70" s="36"/>
      <c r="G70" s="28">
        <v>35301</v>
      </c>
      <c r="H70" s="11">
        <v>22064.36</v>
      </c>
    </row>
    <row r="71" spans="1:8" ht="14.25" customHeight="1" x14ac:dyDescent="0.4">
      <c r="A71" s="42"/>
      <c r="B71" s="37"/>
      <c r="C71" s="37"/>
      <c r="D71" s="38"/>
      <c r="E71" s="40"/>
      <c r="F71" s="36"/>
      <c r="G71" s="28">
        <v>35501</v>
      </c>
      <c r="H71" s="11">
        <v>215098.54</v>
      </c>
    </row>
    <row r="72" spans="1:8" ht="14.25" customHeight="1" x14ac:dyDescent="0.4">
      <c r="A72" s="42"/>
      <c r="B72" s="37"/>
      <c r="C72" s="37"/>
      <c r="D72" s="38"/>
      <c r="E72" s="40"/>
      <c r="F72" s="36"/>
      <c r="G72" s="28">
        <v>35801</v>
      </c>
      <c r="H72" s="11">
        <v>542.88</v>
      </c>
    </row>
    <row r="73" spans="1:8" ht="14.25" customHeight="1" x14ac:dyDescent="0.4">
      <c r="A73" s="42"/>
      <c r="B73" s="37"/>
      <c r="C73" s="37"/>
      <c r="D73" s="38"/>
      <c r="E73" s="40"/>
      <c r="F73" s="36"/>
      <c r="G73" s="28">
        <v>36101</v>
      </c>
      <c r="H73" s="11">
        <v>348000</v>
      </c>
    </row>
    <row r="74" spans="1:8" ht="14.25" customHeight="1" x14ac:dyDescent="0.4">
      <c r="A74" s="42"/>
      <c r="B74" s="37"/>
      <c r="C74" s="37"/>
      <c r="D74" s="38"/>
      <c r="E74" s="40"/>
      <c r="F74" s="36"/>
      <c r="G74" s="28">
        <v>37104</v>
      </c>
      <c r="H74" s="11">
        <v>265649.07</v>
      </c>
    </row>
    <row r="75" spans="1:8" ht="14.25" customHeight="1" x14ac:dyDescent="0.4">
      <c r="A75" s="42"/>
      <c r="B75" s="37"/>
      <c r="C75" s="37"/>
      <c r="D75" s="38"/>
      <c r="E75" s="40"/>
      <c r="F75" s="36"/>
      <c r="G75" s="28">
        <v>37504</v>
      </c>
      <c r="H75" s="11">
        <v>194501.62</v>
      </c>
    </row>
    <row r="76" spans="1:8" ht="14.25" customHeight="1" x14ac:dyDescent="0.4">
      <c r="A76" s="42"/>
      <c r="B76" s="37"/>
      <c r="C76" s="37"/>
      <c r="D76" s="38"/>
      <c r="E76" s="40"/>
      <c r="F76" s="36"/>
      <c r="G76" s="28">
        <v>37801</v>
      </c>
      <c r="H76" s="11">
        <v>33011.22</v>
      </c>
    </row>
    <row r="77" spans="1:8" ht="14.25" customHeight="1" x14ac:dyDescent="0.4">
      <c r="A77" s="42"/>
      <c r="B77" s="37"/>
      <c r="C77" s="37"/>
      <c r="D77" s="38"/>
      <c r="E77" s="40"/>
      <c r="F77" s="36"/>
      <c r="G77" s="28">
        <v>38201</v>
      </c>
      <c r="H77" s="11">
        <v>732820.84</v>
      </c>
    </row>
    <row r="78" spans="1:8" ht="14.25" customHeight="1" x14ac:dyDescent="0.4">
      <c r="A78" s="42"/>
      <c r="B78" s="37"/>
      <c r="C78" s="37"/>
      <c r="D78" s="38"/>
      <c r="E78" s="41"/>
      <c r="F78" s="46" t="s">
        <v>0</v>
      </c>
      <c r="G78" s="46"/>
      <c r="H78" s="13">
        <f>SUM(H62:H77)</f>
        <v>10670284</v>
      </c>
    </row>
    <row r="79" spans="1:8" x14ac:dyDescent="0.4">
      <c r="A79" s="42" t="s">
        <v>15</v>
      </c>
      <c r="B79" s="37" t="s">
        <v>31</v>
      </c>
      <c r="C79" s="37" t="s">
        <v>11</v>
      </c>
      <c r="D79" s="38" t="s">
        <v>21</v>
      </c>
      <c r="E79" s="47" t="s">
        <v>1</v>
      </c>
      <c r="F79" s="48"/>
      <c r="G79" s="49"/>
      <c r="H79" s="8">
        <f>+H78+H61+H45</f>
        <v>332674821.50000006</v>
      </c>
    </row>
    <row r="80" spans="1:8" x14ac:dyDescent="0.4">
      <c r="A80" s="58" t="s">
        <v>25</v>
      </c>
      <c r="B80" s="61" t="s">
        <v>32</v>
      </c>
      <c r="C80" s="64" t="s">
        <v>27</v>
      </c>
      <c r="D80" s="64" t="s">
        <v>33</v>
      </c>
      <c r="E80" s="56" t="s">
        <v>17</v>
      </c>
      <c r="F80" s="56" t="s">
        <v>18</v>
      </c>
      <c r="G80" s="16">
        <v>21101</v>
      </c>
      <c r="H80" s="3">
        <v>22908.7</v>
      </c>
    </row>
    <row r="81" spans="1:8" x14ac:dyDescent="0.4">
      <c r="A81" s="59"/>
      <c r="B81" s="62"/>
      <c r="C81" s="65"/>
      <c r="D81" s="67"/>
      <c r="E81" s="57"/>
      <c r="F81" s="57"/>
      <c r="G81" s="16">
        <v>21102</v>
      </c>
      <c r="H81" s="3">
        <v>439827.41</v>
      </c>
    </row>
    <row r="82" spans="1:8" x14ac:dyDescent="0.4">
      <c r="A82" s="59"/>
      <c r="B82" s="62"/>
      <c r="C82" s="65"/>
      <c r="D82" s="67"/>
      <c r="E82" s="57"/>
      <c r="F82" s="57"/>
      <c r="G82" s="16">
        <v>21401</v>
      </c>
      <c r="H82" s="3">
        <v>60507.29</v>
      </c>
    </row>
    <row r="83" spans="1:8" x14ac:dyDescent="0.4">
      <c r="A83" s="59"/>
      <c r="B83" s="62"/>
      <c r="C83" s="65"/>
      <c r="D83" s="67"/>
      <c r="E83" s="57"/>
      <c r="F83" s="57"/>
      <c r="G83" s="16">
        <v>21501</v>
      </c>
      <c r="H83" s="3">
        <v>0</v>
      </c>
    </row>
    <row r="84" spans="1:8" x14ac:dyDescent="0.4">
      <c r="A84" s="59"/>
      <c r="B84" s="62"/>
      <c r="C84" s="65"/>
      <c r="D84" s="67"/>
      <c r="E84" s="57"/>
      <c r="F84" s="57"/>
      <c r="G84" s="16">
        <v>21503</v>
      </c>
      <c r="H84" s="3">
        <v>1879.2</v>
      </c>
    </row>
    <row r="85" spans="1:8" x14ac:dyDescent="0.4">
      <c r="A85" s="59"/>
      <c r="B85" s="62"/>
      <c r="C85" s="65"/>
      <c r="D85" s="67"/>
      <c r="E85" s="57"/>
      <c r="F85" s="57"/>
      <c r="G85" s="16">
        <v>21601</v>
      </c>
      <c r="H85" s="3">
        <v>239.02</v>
      </c>
    </row>
    <row r="86" spans="1:8" x14ac:dyDescent="0.4">
      <c r="A86" s="59"/>
      <c r="B86" s="62"/>
      <c r="C86" s="65"/>
      <c r="D86" s="67"/>
      <c r="E86" s="57"/>
      <c r="F86" s="57"/>
      <c r="G86" s="16">
        <v>21702</v>
      </c>
      <c r="H86" s="3">
        <v>1385137.9</v>
      </c>
    </row>
    <row r="87" spans="1:8" x14ac:dyDescent="0.4">
      <c r="A87" s="59"/>
      <c r="B87" s="62"/>
      <c r="C87" s="65"/>
      <c r="D87" s="67"/>
      <c r="E87" s="57"/>
      <c r="F87" s="57"/>
      <c r="G87" s="16">
        <v>22104</v>
      </c>
      <c r="H87" s="3">
        <v>245043.05</v>
      </c>
    </row>
    <row r="88" spans="1:8" x14ac:dyDescent="0.4">
      <c r="A88" s="59"/>
      <c r="B88" s="62"/>
      <c r="C88" s="65"/>
      <c r="D88" s="67"/>
      <c r="E88" s="57"/>
      <c r="F88" s="57"/>
      <c r="G88" s="16">
        <v>24201</v>
      </c>
      <c r="H88" s="3">
        <v>1027.76</v>
      </c>
    </row>
    <row r="89" spans="1:8" x14ac:dyDescent="0.4">
      <c r="A89" s="59"/>
      <c r="B89" s="62"/>
      <c r="C89" s="65"/>
      <c r="D89" s="67"/>
      <c r="E89" s="57"/>
      <c r="F89" s="57"/>
      <c r="G89" s="16">
        <v>24401</v>
      </c>
      <c r="H89" s="3">
        <v>17991.2</v>
      </c>
    </row>
    <row r="90" spans="1:8" x14ac:dyDescent="0.4">
      <c r="A90" s="59"/>
      <c r="B90" s="62"/>
      <c r="C90" s="65"/>
      <c r="D90" s="67"/>
      <c r="E90" s="57"/>
      <c r="F90" s="57"/>
      <c r="G90" s="16">
        <v>24601</v>
      </c>
      <c r="H90" s="3">
        <v>27439.01</v>
      </c>
    </row>
    <row r="91" spans="1:8" x14ac:dyDescent="0.4">
      <c r="A91" s="59"/>
      <c r="B91" s="62"/>
      <c r="C91" s="65"/>
      <c r="D91" s="67"/>
      <c r="E91" s="57"/>
      <c r="F91" s="57"/>
      <c r="G91" s="16">
        <v>24801</v>
      </c>
      <c r="H91" s="3">
        <v>9379.67</v>
      </c>
    </row>
    <row r="92" spans="1:8" x14ac:dyDescent="0.4">
      <c r="A92" s="59"/>
      <c r="B92" s="62"/>
      <c r="C92" s="65"/>
      <c r="D92" s="67"/>
      <c r="E92" s="57"/>
      <c r="F92" s="57"/>
      <c r="G92" s="16">
        <v>24901</v>
      </c>
      <c r="H92" s="3">
        <v>206454.9</v>
      </c>
    </row>
    <row r="93" spans="1:8" x14ac:dyDescent="0.4">
      <c r="A93" s="59"/>
      <c r="B93" s="62"/>
      <c r="C93" s="65"/>
      <c r="D93" s="67"/>
      <c r="E93" s="57"/>
      <c r="F93" s="57"/>
      <c r="G93" s="16">
        <v>25201</v>
      </c>
      <c r="H93" s="3">
        <v>29248</v>
      </c>
    </row>
    <row r="94" spans="1:8" x14ac:dyDescent="0.4">
      <c r="A94" s="59"/>
      <c r="B94" s="62"/>
      <c r="C94" s="65"/>
      <c r="D94" s="67"/>
      <c r="E94" s="57"/>
      <c r="F94" s="57"/>
      <c r="G94" s="16">
        <v>26103</v>
      </c>
      <c r="H94" s="3">
        <v>13281.52</v>
      </c>
    </row>
    <row r="95" spans="1:8" x14ac:dyDescent="0.4">
      <c r="A95" s="59"/>
      <c r="B95" s="62"/>
      <c r="C95" s="65"/>
      <c r="D95" s="67"/>
      <c r="E95" s="57"/>
      <c r="F95" s="57"/>
      <c r="G95" s="16">
        <v>27102</v>
      </c>
      <c r="H95" s="3">
        <v>12464.37</v>
      </c>
    </row>
    <row r="96" spans="1:8" x14ac:dyDescent="0.4">
      <c r="A96" s="59"/>
      <c r="B96" s="62"/>
      <c r="C96" s="65"/>
      <c r="D96" s="67"/>
      <c r="E96" s="57"/>
      <c r="F96" s="57"/>
      <c r="G96" s="16">
        <v>27301</v>
      </c>
      <c r="H96" s="3">
        <v>23718.04</v>
      </c>
    </row>
    <row r="97" spans="1:8" x14ac:dyDescent="0.4">
      <c r="A97" s="59"/>
      <c r="B97" s="62"/>
      <c r="C97" s="65"/>
      <c r="D97" s="67"/>
      <c r="E97" s="57"/>
      <c r="F97" s="57"/>
      <c r="G97" s="16">
        <v>29101</v>
      </c>
      <c r="H97" s="3">
        <v>283.94</v>
      </c>
    </row>
    <row r="98" spans="1:8" x14ac:dyDescent="0.4">
      <c r="A98" s="59"/>
      <c r="B98" s="62"/>
      <c r="C98" s="65"/>
      <c r="D98" s="67"/>
      <c r="E98" s="57"/>
      <c r="F98" s="57"/>
      <c r="G98" s="16">
        <v>29201</v>
      </c>
      <c r="H98" s="3">
        <v>23366.58</v>
      </c>
    </row>
    <row r="99" spans="1:8" x14ac:dyDescent="0.4">
      <c r="A99" s="59"/>
      <c r="B99" s="62"/>
      <c r="C99" s="65"/>
      <c r="D99" s="67"/>
      <c r="E99" s="57"/>
      <c r="F99" s="57"/>
      <c r="G99" s="16">
        <v>29401</v>
      </c>
      <c r="H99" s="3">
        <v>103153.88</v>
      </c>
    </row>
    <row r="100" spans="1:8" x14ac:dyDescent="0.4">
      <c r="A100" s="59"/>
      <c r="B100" s="62"/>
      <c r="C100" s="65"/>
      <c r="D100" s="67"/>
      <c r="E100" s="57"/>
      <c r="F100" s="57"/>
      <c r="G100" s="16">
        <v>29601</v>
      </c>
      <c r="H100" s="3">
        <v>77575.08</v>
      </c>
    </row>
    <row r="101" spans="1:8" x14ac:dyDescent="0.4">
      <c r="A101" s="59"/>
      <c r="B101" s="62"/>
      <c r="C101" s="65"/>
      <c r="D101" s="67"/>
      <c r="E101" s="57"/>
      <c r="F101" s="33" t="s">
        <v>0</v>
      </c>
      <c r="G101" s="33"/>
      <c r="H101" s="5">
        <f>SUM(H80:H100)</f>
        <v>2700926.5199999996</v>
      </c>
    </row>
    <row r="102" spans="1:8" x14ac:dyDescent="0.4">
      <c r="A102" s="59"/>
      <c r="B102" s="62"/>
      <c r="C102" s="65"/>
      <c r="D102" s="67"/>
      <c r="E102" s="57"/>
      <c r="F102" s="32" t="s">
        <v>19</v>
      </c>
      <c r="G102" s="16">
        <v>31801</v>
      </c>
      <c r="H102" s="3">
        <v>8335.4699999999993</v>
      </c>
    </row>
    <row r="103" spans="1:8" x14ac:dyDescent="0.4">
      <c r="A103" s="59"/>
      <c r="B103" s="62"/>
      <c r="C103" s="65"/>
      <c r="D103" s="67"/>
      <c r="E103" s="57"/>
      <c r="F103" s="32" t="s">
        <v>19</v>
      </c>
      <c r="G103" s="16">
        <v>32201</v>
      </c>
      <c r="H103" s="3">
        <v>813271.39</v>
      </c>
    </row>
    <row r="104" spans="1:8" x14ac:dyDescent="0.4">
      <c r="A104" s="59"/>
      <c r="B104" s="62"/>
      <c r="C104" s="65"/>
      <c r="D104" s="67"/>
      <c r="E104" s="57"/>
      <c r="F104" s="32" t="s">
        <v>19</v>
      </c>
      <c r="G104" s="16">
        <v>32903</v>
      </c>
      <c r="H104" s="3">
        <v>71166.66</v>
      </c>
    </row>
    <row r="105" spans="1:8" x14ac:dyDescent="0.4">
      <c r="A105" s="59"/>
      <c r="B105" s="62"/>
      <c r="C105" s="65"/>
      <c r="D105" s="67"/>
      <c r="E105" s="57"/>
      <c r="F105" s="32" t="s">
        <v>19</v>
      </c>
      <c r="G105" s="16">
        <v>33104</v>
      </c>
      <c r="H105" s="3">
        <v>279166.65000000002</v>
      </c>
    </row>
    <row r="106" spans="1:8" x14ac:dyDescent="0.4">
      <c r="A106" s="59"/>
      <c r="B106" s="62"/>
      <c r="C106" s="65"/>
      <c r="D106" s="67"/>
      <c r="E106" s="57"/>
      <c r="F106" s="32" t="s">
        <v>19</v>
      </c>
      <c r="G106" s="16">
        <v>33401</v>
      </c>
      <c r="H106" s="3">
        <v>10082.34</v>
      </c>
    </row>
    <row r="107" spans="1:8" x14ac:dyDescent="0.4">
      <c r="A107" s="59"/>
      <c r="B107" s="62"/>
      <c r="C107" s="65"/>
      <c r="D107" s="67"/>
      <c r="E107" s="57"/>
      <c r="F107" s="32" t="s">
        <v>19</v>
      </c>
      <c r="G107" s="16">
        <v>33604</v>
      </c>
      <c r="H107" s="3">
        <v>75084.289999999994</v>
      </c>
    </row>
    <row r="108" spans="1:8" x14ac:dyDescent="0.4">
      <c r="A108" s="59"/>
      <c r="B108" s="62"/>
      <c r="C108" s="65"/>
      <c r="D108" s="67"/>
      <c r="E108" s="57"/>
      <c r="F108" s="32" t="s">
        <v>19</v>
      </c>
      <c r="G108" s="16">
        <v>34102</v>
      </c>
      <c r="H108" s="3">
        <v>50111.17</v>
      </c>
    </row>
    <row r="109" spans="1:8" x14ac:dyDescent="0.4">
      <c r="A109" s="59"/>
      <c r="B109" s="62"/>
      <c r="C109" s="65"/>
      <c r="D109" s="67"/>
      <c r="E109" s="57"/>
      <c r="F109" s="32"/>
      <c r="G109" s="16">
        <v>35101</v>
      </c>
      <c r="H109" s="3">
        <v>330139.71999999997</v>
      </c>
    </row>
    <row r="110" spans="1:8" x14ac:dyDescent="0.4">
      <c r="A110" s="59"/>
      <c r="B110" s="62"/>
      <c r="C110" s="65"/>
      <c r="D110" s="67"/>
      <c r="E110" s="57"/>
      <c r="F110" s="32"/>
      <c r="G110" s="16">
        <v>35102</v>
      </c>
      <c r="H110" s="3">
        <v>692223.34</v>
      </c>
    </row>
    <row r="111" spans="1:8" x14ac:dyDescent="0.4">
      <c r="A111" s="59"/>
      <c r="B111" s="62"/>
      <c r="C111" s="65"/>
      <c r="D111" s="67"/>
      <c r="E111" s="57"/>
      <c r="F111" s="32"/>
      <c r="G111" s="16">
        <v>35201</v>
      </c>
      <c r="H111" s="3">
        <v>106666.67</v>
      </c>
    </row>
    <row r="112" spans="1:8" x14ac:dyDescent="0.4">
      <c r="A112" s="59"/>
      <c r="B112" s="62"/>
      <c r="C112" s="65"/>
      <c r="D112" s="67"/>
      <c r="E112" s="57"/>
      <c r="F112" s="32"/>
      <c r="G112" s="16">
        <v>35501</v>
      </c>
      <c r="H112" s="3">
        <v>188437.15</v>
      </c>
    </row>
    <row r="113" spans="1:9" x14ac:dyDescent="0.4">
      <c r="A113" s="59"/>
      <c r="B113" s="62"/>
      <c r="C113" s="65"/>
      <c r="D113" s="67"/>
      <c r="E113" s="57"/>
      <c r="F113" s="32" t="s">
        <v>19</v>
      </c>
      <c r="G113" s="16">
        <v>35801</v>
      </c>
      <c r="H113" s="3">
        <v>45844</v>
      </c>
    </row>
    <row r="114" spans="1:9" x14ac:dyDescent="0.4">
      <c r="A114" s="59"/>
      <c r="B114" s="62"/>
      <c r="C114" s="65"/>
      <c r="D114" s="67"/>
      <c r="E114" s="57"/>
      <c r="F114" s="32" t="s">
        <v>19</v>
      </c>
      <c r="G114" s="16">
        <v>35901</v>
      </c>
      <c r="H114" s="3">
        <v>44303</v>
      </c>
    </row>
    <row r="115" spans="1:9" x14ac:dyDescent="0.4">
      <c r="A115" s="59"/>
      <c r="B115" s="62"/>
      <c r="C115" s="65"/>
      <c r="D115" s="67"/>
      <c r="E115" s="57"/>
      <c r="F115" s="32" t="s">
        <v>19</v>
      </c>
      <c r="G115" s="16">
        <v>37104</v>
      </c>
      <c r="H115" s="3">
        <v>4143.47</v>
      </c>
    </row>
    <row r="116" spans="1:9" x14ac:dyDescent="0.4">
      <c r="A116" s="59"/>
      <c r="B116" s="62"/>
      <c r="C116" s="65"/>
      <c r="D116" s="67"/>
      <c r="E116" s="57"/>
      <c r="F116" s="32" t="s">
        <v>19</v>
      </c>
      <c r="G116" s="16">
        <v>37504</v>
      </c>
      <c r="H116" s="3">
        <v>10891.75</v>
      </c>
    </row>
    <row r="117" spans="1:9" x14ac:dyDescent="0.4">
      <c r="A117" s="59"/>
      <c r="B117" s="62"/>
      <c r="C117" s="65"/>
      <c r="D117" s="67"/>
      <c r="E117" s="57"/>
      <c r="F117" s="32" t="s">
        <v>19</v>
      </c>
      <c r="G117" s="16">
        <v>37902</v>
      </c>
      <c r="H117" s="3">
        <v>2788</v>
      </c>
    </row>
    <row r="118" spans="1:9" x14ac:dyDescent="0.4">
      <c r="A118" s="59"/>
      <c r="B118" s="62"/>
      <c r="C118" s="65"/>
      <c r="D118" s="67"/>
      <c r="E118" s="57"/>
      <c r="F118" s="32" t="s">
        <v>19</v>
      </c>
      <c r="G118" s="16">
        <v>38201</v>
      </c>
      <c r="H118" s="3">
        <v>523524.45</v>
      </c>
    </row>
    <row r="119" spans="1:9" x14ac:dyDescent="0.4">
      <c r="A119" s="59"/>
      <c r="B119" s="62"/>
      <c r="C119" s="65"/>
      <c r="D119" s="67"/>
      <c r="E119" s="57"/>
      <c r="F119" s="32" t="s">
        <v>19</v>
      </c>
      <c r="G119" s="16">
        <v>39202</v>
      </c>
      <c r="H119" s="3">
        <v>20279</v>
      </c>
    </row>
    <row r="120" spans="1:9" x14ac:dyDescent="0.4">
      <c r="A120" s="59"/>
      <c r="B120" s="62"/>
      <c r="C120" s="65"/>
      <c r="D120" s="67"/>
      <c r="E120" s="57"/>
      <c r="F120" s="29" t="s">
        <v>0</v>
      </c>
      <c r="G120" s="29"/>
      <c r="H120" s="5">
        <f>SUM(H102:H119)</f>
        <v>3276458.52</v>
      </c>
    </row>
    <row r="121" spans="1:9" x14ac:dyDescent="0.4">
      <c r="A121" s="60"/>
      <c r="B121" s="63"/>
      <c r="C121" s="66"/>
      <c r="D121" s="68"/>
      <c r="E121" s="30" t="s">
        <v>1</v>
      </c>
      <c r="F121" s="30"/>
      <c r="G121" s="30"/>
      <c r="H121" s="12">
        <f>+H120+H101</f>
        <v>5977385.0399999991</v>
      </c>
    </row>
    <row r="122" spans="1:9" ht="22.5" customHeight="1" x14ac:dyDescent="0.4">
      <c r="A122" s="50"/>
      <c r="B122" s="51"/>
      <c r="C122" s="51"/>
      <c r="D122" s="52"/>
      <c r="E122" s="53" t="s">
        <v>8</v>
      </c>
      <c r="F122" s="54"/>
      <c r="G122" s="55"/>
      <c r="H122" s="14">
        <f>SUM(H121,H79,H33)</f>
        <v>600546202.54000008</v>
      </c>
      <c r="I122" s="6"/>
    </row>
    <row r="123" spans="1:9" ht="19.350000000000001" x14ac:dyDescent="0.4">
      <c r="A123" s="84" t="s">
        <v>38</v>
      </c>
      <c r="B123" s="84"/>
      <c r="C123" s="84"/>
      <c r="D123" s="84"/>
      <c r="E123" s="84"/>
      <c r="F123" s="84"/>
      <c r="G123" s="84"/>
      <c r="H123" s="84"/>
    </row>
    <row r="124" spans="1:9" x14ac:dyDescent="0.4">
      <c r="A124" s="81" t="s">
        <v>25</v>
      </c>
      <c r="B124" s="81" t="s">
        <v>41</v>
      </c>
      <c r="C124" s="82" t="s">
        <v>35</v>
      </c>
      <c r="D124" s="82" t="s">
        <v>36</v>
      </c>
      <c r="E124" s="83" t="s">
        <v>17</v>
      </c>
      <c r="F124" s="22">
        <v>2000</v>
      </c>
      <c r="G124" s="21">
        <v>21701</v>
      </c>
      <c r="H124" s="17">
        <v>209000</v>
      </c>
    </row>
    <row r="125" spans="1:9" x14ac:dyDescent="0.4">
      <c r="A125" s="81"/>
      <c r="B125" s="81"/>
      <c r="C125" s="82"/>
      <c r="D125" s="82"/>
      <c r="E125" s="83"/>
      <c r="F125" s="77" t="s">
        <v>0</v>
      </c>
      <c r="G125" s="78"/>
      <c r="H125" s="18">
        <f>SUM(H124)</f>
        <v>209000</v>
      </c>
    </row>
    <row r="126" spans="1:9" x14ac:dyDescent="0.4">
      <c r="A126" s="81"/>
      <c r="B126" s="81"/>
      <c r="C126" s="82"/>
      <c r="D126" s="82"/>
      <c r="E126" s="83"/>
      <c r="F126" s="76">
        <v>3000</v>
      </c>
      <c r="G126" s="21">
        <v>35101</v>
      </c>
      <c r="H126" s="17">
        <v>120408.6</v>
      </c>
    </row>
    <row r="127" spans="1:9" x14ac:dyDescent="0.4">
      <c r="A127" s="81"/>
      <c r="B127" s="81"/>
      <c r="C127" s="82"/>
      <c r="D127" s="82"/>
      <c r="E127" s="83"/>
      <c r="F127" s="76"/>
      <c r="G127" s="21">
        <v>35102</v>
      </c>
      <c r="H127" s="17">
        <v>120408.6</v>
      </c>
    </row>
    <row r="128" spans="1:9" x14ac:dyDescent="0.4">
      <c r="A128" s="81"/>
      <c r="B128" s="81"/>
      <c r="C128" s="82"/>
      <c r="D128" s="82"/>
      <c r="E128" s="83"/>
      <c r="F128" s="77" t="s">
        <v>0</v>
      </c>
      <c r="G128" s="78"/>
      <c r="H128" s="18">
        <f>SUM(H126:H127)</f>
        <v>240817.2</v>
      </c>
    </row>
    <row r="129" spans="1:8" ht="31.5" customHeight="1" x14ac:dyDescent="0.4">
      <c r="A129" s="81"/>
      <c r="B129" s="81"/>
      <c r="C129" s="82"/>
      <c r="D129" s="82"/>
      <c r="E129" s="48" t="s">
        <v>1</v>
      </c>
      <c r="F129" s="79"/>
      <c r="G129" s="80"/>
      <c r="H129" s="19">
        <f>+H128+H125</f>
        <v>449817.2</v>
      </c>
    </row>
    <row r="130" spans="1:8" ht="16.5" customHeight="1" x14ac:dyDescent="0.4">
      <c r="A130" s="81" t="s">
        <v>23</v>
      </c>
      <c r="B130" s="81" t="s">
        <v>34</v>
      </c>
      <c r="C130" s="82" t="s">
        <v>35</v>
      </c>
      <c r="D130" s="82" t="s">
        <v>36</v>
      </c>
      <c r="E130" s="86" t="s">
        <v>13</v>
      </c>
      <c r="F130" s="36">
        <v>1000</v>
      </c>
      <c r="G130" s="26">
        <v>11301</v>
      </c>
      <c r="H130" s="25">
        <v>1270118.81</v>
      </c>
    </row>
    <row r="131" spans="1:8" x14ac:dyDescent="0.4">
      <c r="A131" s="81"/>
      <c r="B131" s="81"/>
      <c r="C131" s="82"/>
      <c r="D131" s="82"/>
      <c r="E131" s="87"/>
      <c r="F131" s="36"/>
      <c r="G131" s="26">
        <v>13101</v>
      </c>
      <c r="H131" s="25">
        <v>67441.17</v>
      </c>
    </row>
    <row r="132" spans="1:8" x14ac:dyDescent="0.4">
      <c r="A132" s="81"/>
      <c r="B132" s="81"/>
      <c r="C132" s="82"/>
      <c r="D132" s="82"/>
      <c r="E132" s="87"/>
      <c r="F132" s="36"/>
      <c r="G132" s="26">
        <v>13104</v>
      </c>
      <c r="H132" s="25">
        <v>8580.8799999999992</v>
      </c>
    </row>
    <row r="133" spans="1:8" x14ac:dyDescent="0.4">
      <c r="A133" s="81"/>
      <c r="B133" s="81"/>
      <c r="C133" s="82"/>
      <c r="D133" s="82"/>
      <c r="E133" s="87"/>
      <c r="F133" s="36"/>
      <c r="G133" s="26">
        <v>13201</v>
      </c>
      <c r="H133" s="25">
        <v>22643.759999999998</v>
      </c>
    </row>
    <row r="134" spans="1:8" x14ac:dyDescent="0.4">
      <c r="A134" s="81"/>
      <c r="B134" s="81"/>
      <c r="C134" s="82"/>
      <c r="D134" s="82"/>
      <c r="E134" s="87"/>
      <c r="F134" s="36"/>
      <c r="G134" s="26">
        <v>13202</v>
      </c>
      <c r="H134" s="25">
        <v>48654.16</v>
      </c>
    </row>
    <row r="135" spans="1:8" x14ac:dyDescent="0.4">
      <c r="A135" s="81"/>
      <c r="B135" s="81"/>
      <c r="C135" s="82"/>
      <c r="D135" s="82"/>
      <c r="E135" s="87"/>
      <c r="F135" s="36"/>
      <c r="G135" s="26">
        <v>14201</v>
      </c>
      <c r="H135" s="25">
        <v>13889.82</v>
      </c>
    </row>
    <row r="136" spans="1:8" x14ac:dyDescent="0.4">
      <c r="A136" s="81"/>
      <c r="B136" s="81"/>
      <c r="C136" s="82"/>
      <c r="D136" s="82"/>
      <c r="E136" s="87"/>
      <c r="F136" s="36"/>
      <c r="G136" s="26">
        <v>15401</v>
      </c>
      <c r="H136" s="25">
        <v>3217075</v>
      </c>
    </row>
    <row r="137" spans="1:8" x14ac:dyDescent="0.4">
      <c r="A137" s="81"/>
      <c r="B137" s="81"/>
      <c r="C137" s="82"/>
      <c r="D137" s="82"/>
      <c r="E137" s="87"/>
      <c r="F137" s="36"/>
      <c r="G137" s="26">
        <v>15901</v>
      </c>
      <c r="H137" s="25">
        <v>15429504.6</v>
      </c>
    </row>
    <row r="138" spans="1:8" x14ac:dyDescent="0.4">
      <c r="A138" s="81"/>
      <c r="B138" s="81"/>
      <c r="C138" s="82"/>
      <c r="D138" s="82"/>
      <c r="E138" s="87"/>
      <c r="F138" s="36"/>
      <c r="G138" s="26">
        <v>17102</v>
      </c>
      <c r="H138" s="25">
        <v>5139166.8</v>
      </c>
    </row>
    <row r="139" spans="1:8" x14ac:dyDescent="0.4">
      <c r="A139" s="81"/>
      <c r="B139" s="81"/>
      <c r="C139" s="82"/>
      <c r="D139" s="82"/>
      <c r="E139" s="87"/>
      <c r="F139" s="46" t="s">
        <v>0</v>
      </c>
      <c r="G139" s="46"/>
      <c r="H139" s="27">
        <f>SUM(H130:H138)</f>
        <v>25217075</v>
      </c>
    </row>
    <row r="140" spans="1:8" x14ac:dyDescent="0.4">
      <c r="A140" s="81"/>
      <c r="B140" s="81"/>
      <c r="C140" s="82"/>
      <c r="D140" s="82"/>
      <c r="E140" s="87"/>
      <c r="F140" s="26">
        <v>3000</v>
      </c>
      <c r="G140" s="26">
        <v>35102</v>
      </c>
      <c r="H140" s="25">
        <v>3500000</v>
      </c>
    </row>
    <row r="141" spans="1:8" x14ac:dyDescent="0.4">
      <c r="A141" s="81"/>
      <c r="B141" s="81"/>
      <c r="C141" s="82"/>
      <c r="D141" s="82"/>
      <c r="E141" s="87"/>
      <c r="F141" s="85" t="s">
        <v>0</v>
      </c>
      <c r="G141" s="85"/>
      <c r="H141" s="27">
        <f>+H140</f>
        <v>3500000</v>
      </c>
    </row>
    <row r="142" spans="1:8" ht="27.75" customHeight="1" x14ac:dyDescent="0.4">
      <c r="A142" s="81"/>
      <c r="B142" s="81"/>
      <c r="C142" s="82"/>
      <c r="D142" s="82"/>
      <c r="E142" s="30" t="s">
        <v>1</v>
      </c>
      <c r="F142" s="30"/>
      <c r="G142" s="30"/>
      <c r="H142" s="20">
        <f>+H139+H141</f>
        <v>28717075</v>
      </c>
    </row>
    <row r="143" spans="1:8" x14ac:dyDescent="0.4">
      <c r="A143" s="50"/>
      <c r="B143" s="51"/>
      <c r="C143" s="51"/>
      <c r="D143" s="52"/>
      <c r="E143" s="53" t="s">
        <v>8</v>
      </c>
      <c r="F143" s="54"/>
      <c r="G143" s="55"/>
      <c r="H143" s="24">
        <f>+H142+H129</f>
        <v>29166892.199999999</v>
      </c>
    </row>
    <row r="144" spans="1:8" ht="28.5" customHeight="1" x14ac:dyDescent="0.4">
      <c r="A144" s="70"/>
      <c r="B144" s="71"/>
      <c r="C144" s="71"/>
      <c r="D144" s="72"/>
      <c r="E144" s="73" t="s">
        <v>37</v>
      </c>
      <c r="F144" s="74"/>
      <c r="G144" s="75"/>
      <c r="H144" s="23">
        <f>+H143+H122</f>
        <v>629713094.74000013</v>
      </c>
    </row>
  </sheetData>
  <mergeCells count="60">
    <mergeCell ref="A143:D143"/>
    <mergeCell ref="C130:C142"/>
    <mergeCell ref="D130:D142"/>
    <mergeCell ref="F139:G139"/>
    <mergeCell ref="E142:G142"/>
    <mergeCell ref="F130:F138"/>
    <mergeCell ref="F141:G141"/>
    <mergeCell ref="E130:E141"/>
    <mergeCell ref="A2:H2"/>
    <mergeCell ref="E143:G143"/>
    <mergeCell ref="A144:D144"/>
    <mergeCell ref="E144:G144"/>
    <mergeCell ref="F126:F127"/>
    <mergeCell ref="F128:G128"/>
    <mergeCell ref="E129:G129"/>
    <mergeCell ref="A124:A129"/>
    <mergeCell ref="B124:B129"/>
    <mergeCell ref="C124:C129"/>
    <mergeCell ref="D124:D129"/>
    <mergeCell ref="E124:E128"/>
    <mergeCell ref="A123:H123"/>
    <mergeCell ref="F125:G125"/>
    <mergeCell ref="A130:A142"/>
    <mergeCell ref="B130:B142"/>
    <mergeCell ref="F78:G78"/>
    <mergeCell ref="E79:G79"/>
    <mergeCell ref="A122:D122"/>
    <mergeCell ref="E122:G122"/>
    <mergeCell ref="F80:F100"/>
    <mergeCell ref="F101:G101"/>
    <mergeCell ref="F102:F119"/>
    <mergeCell ref="F120:G120"/>
    <mergeCell ref="E121:G121"/>
    <mergeCell ref="A80:A121"/>
    <mergeCell ref="B80:B121"/>
    <mergeCell ref="C80:C121"/>
    <mergeCell ref="D80:D121"/>
    <mergeCell ref="E80:E120"/>
    <mergeCell ref="A34:A79"/>
    <mergeCell ref="B34:B79"/>
    <mergeCell ref="F34:F44"/>
    <mergeCell ref="F45:G45"/>
    <mergeCell ref="F46:F60"/>
    <mergeCell ref="F61:G61"/>
    <mergeCell ref="F62:F77"/>
    <mergeCell ref="C34:C79"/>
    <mergeCell ref="D34:D79"/>
    <mergeCell ref="E34:E78"/>
    <mergeCell ref="A4:A33"/>
    <mergeCell ref="B4:B33"/>
    <mergeCell ref="C4:C33"/>
    <mergeCell ref="D4:D33"/>
    <mergeCell ref="E4:E32"/>
    <mergeCell ref="F32:G32"/>
    <mergeCell ref="E33:G33"/>
    <mergeCell ref="F4:F14"/>
    <mergeCell ref="F15:G15"/>
    <mergeCell ref="F16:F23"/>
    <mergeCell ref="F24:G24"/>
    <mergeCell ref="F25:F31"/>
  </mergeCells>
  <pageMargins left="0.70866141732283472" right="0.70866141732283472" top="0.55118110236220474" bottom="0.55118110236220474" header="0.31496062992125984" footer="0.31496062992125984"/>
  <pageSetup scale="52" orientation="portrait" r:id="rId1"/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4"/>
  <sheetViews>
    <sheetView tabSelected="1" view="pageBreakPreview" zoomScale="50" zoomScaleNormal="55" zoomScaleSheetLayoutView="50" workbookViewId="0">
      <selection activeCell="E4" sqref="E4:E6"/>
    </sheetView>
  </sheetViews>
  <sheetFormatPr baseColWidth="10" defaultColWidth="9.1171875" defaultRowHeight="20.350000000000001" x14ac:dyDescent="1.05"/>
  <cols>
    <col min="1" max="1" width="19.5859375" style="91" customWidth="1"/>
    <col min="2" max="2" width="34.87890625" style="88" customWidth="1"/>
    <col min="3" max="3" width="22.52734375" style="88" customWidth="1"/>
    <col min="4" max="4" width="21.87890625" style="88" customWidth="1"/>
    <col min="5" max="5" width="21.5859375" style="88" customWidth="1"/>
    <col min="6" max="6" width="17.5859375" style="92" customWidth="1"/>
    <col min="7" max="7" width="26.29296875" style="124" customWidth="1"/>
    <col min="8" max="8" width="16.1171875" style="88" bestFit="1" customWidth="1"/>
    <col min="9" max="16384" width="9.1171875" style="88"/>
  </cols>
  <sheetData>
    <row r="2" spans="1:8" ht="29.25" customHeight="1" x14ac:dyDescent="1.05">
      <c r="A2" s="117" t="s">
        <v>43</v>
      </c>
      <c r="B2" s="117"/>
      <c r="C2" s="117"/>
      <c r="D2" s="117"/>
      <c r="E2" s="117"/>
      <c r="F2" s="117"/>
      <c r="G2" s="117"/>
    </row>
    <row r="3" spans="1:8" ht="39.75" customHeight="1" x14ac:dyDescent="1.05">
      <c r="A3" s="89" t="s">
        <v>2</v>
      </c>
      <c r="B3" s="89" t="s">
        <v>22</v>
      </c>
      <c r="C3" s="89" t="s">
        <v>3</v>
      </c>
      <c r="D3" s="89" t="s">
        <v>4</v>
      </c>
      <c r="E3" s="89" t="s">
        <v>9</v>
      </c>
      <c r="F3" s="89" t="s">
        <v>5</v>
      </c>
      <c r="G3" s="118" t="s">
        <v>7</v>
      </c>
    </row>
    <row r="4" spans="1:8" ht="152.25" customHeight="1" x14ac:dyDescent="1.05">
      <c r="A4" s="93" t="s">
        <v>23</v>
      </c>
      <c r="B4" s="94" t="s">
        <v>44</v>
      </c>
      <c r="C4" s="94" t="s">
        <v>27</v>
      </c>
      <c r="D4" s="94" t="s">
        <v>40</v>
      </c>
      <c r="E4" s="95" t="s">
        <v>13</v>
      </c>
      <c r="F4" s="96">
        <v>1000</v>
      </c>
      <c r="G4" s="119">
        <v>247188614.99999997</v>
      </c>
    </row>
    <row r="5" spans="1:8" ht="152.25" customHeight="1" x14ac:dyDescent="1.05">
      <c r="A5" s="93" t="s">
        <v>10</v>
      </c>
      <c r="B5" s="94" t="s">
        <v>31</v>
      </c>
      <c r="C5" s="94" t="s">
        <v>11</v>
      </c>
      <c r="D5" s="94" t="s">
        <v>12</v>
      </c>
      <c r="E5" s="95"/>
      <c r="F5" s="97">
        <v>2000</v>
      </c>
      <c r="G5" s="120">
        <v>1603324.0000000002</v>
      </c>
    </row>
    <row r="6" spans="1:8" ht="152.25" customHeight="1" x14ac:dyDescent="1.05">
      <c r="A6" s="93"/>
      <c r="B6" s="94"/>
      <c r="C6" s="94"/>
      <c r="D6" s="94"/>
      <c r="E6" s="95"/>
      <c r="F6" s="97">
        <v>3000</v>
      </c>
      <c r="G6" s="120">
        <v>13102057</v>
      </c>
    </row>
    <row r="7" spans="1:8" ht="188" customHeight="1" x14ac:dyDescent="1.05">
      <c r="A7" s="93" t="s">
        <v>10</v>
      </c>
      <c r="B7" s="94" t="s">
        <v>31</v>
      </c>
      <c r="C7" s="94" t="s">
        <v>11</v>
      </c>
      <c r="D7" s="98" t="s">
        <v>12</v>
      </c>
      <c r="E7" s="99" t="s">
        <v>1</v>
      </c>
      <c r="F7" s="99"/>
      <c r="G7" s="121">
        <f>+G6+G5+G4</f>
        <v>261893995.99999997</v>
      </c>
    </row>
    <row r="8" spans="1:8" ht="152.25" customHeight="1" x14ac:dyDescent="1.05">
      <c r="A8" s="93" t="s">
        <v>24</v>
      </c>
      <c r="B8" s="94" t="s">
        <v>44</v>
      </c>
      <c r="C8" s="94" t="s">
        <v>27</v>
      </c>
      <c r="D8" s="94" t="s">
        <v>40</v>
      </c>
      <c r="E8" s="95" t="s">
        <v>16</v>
      </c>
      <c r="F8" s="96">
        <v>1000</v>
      </c>
      <c r="G8" s="120">
        <v>317969440.50000006</v>
      </c>
      <c r="H8" s="90"/>
    </row>
    <row r="9" spans="1:8" ht="152.25" customHeight="1" x14ac:dyDescent="1.05">
      <c r="A9" s="93" t="s">
        <v>15</v>
      </c>
      <c r="B9" s="94" t="s">
        <v>31</v>
      </c>
      <c r="C9" s="94" t="s">
        <v>11</v>
      </c>
      <c r="D9" s="94" t="s">
        <v>12</v>
      </c>
      <c r="E9" s="95"/>
      <c r="F9" s="97">
        <v>2000</v>
      </c>
      <c r="G9" s="120">
        <v>4035097</v>
      </c>
    </row>
    <row r="10" spans="1:8" ht="164" customHeight="1" x14ac:dyDescent="1.05">
      <c r="A10" s="93"/>
      <c r="B10" s="94"/>
      <c r="C10" s="94"/>
      <c r="D10" s="94"/>
      <c r="E10" s="95"/>
      <c r="F10" s="97">
        <v>3000</v>
      </c>
      <c r="G10" s="122">
        <v>10670284</v>
      </c>
    </row>
    <row r="11" spans="1:8" ht="152.25" customHeight="1" x14ac:dyDescent="1.05">
      <c r="A11" s="93" t="s">
        <v>15</v>
      </c>
      <c r="B11" s="94" t="s">
        <v>31</v>
      </c>
      <c r="C11" s="94" t="s">
        <v>11</v>
      </c>
      <c r="D11" s="98" t="s">
        <v>12</v>
      </c>
      <c r="E11" s="99" t="s">
        <v>1</v>
      </c>
      <c r="F11" s="99"/>
      <c r="G11" s="121">
        <f>+G10+G9+G8</f>
        <v>332674821.50000006</v>
      </c>
    </row>
    <row r="12" spans="1:8" ht="198.75" customHeight="1" x14ac:dyDescent="1.05">
      <c r="A12" s="100" t="s">
        <v>25</v>
      </c>
      <c r="B12" s="101" t="s">
        <v>45</v>
      </c>
      <c r="C12" s="101" t="s">
        <v>27</v>
      </c>
      <c r="D12" s="101" t="s">
        <v>33</v>
      </c>
      <c r="E12" s="102" t="s">
        <v>17</v>
      </c>
      <c r="F12" s="103">
        <v>2000</v>
      </c>
      <c r="G12" s="120">
        <v>2700926.5199999996</v>
      </c>
    </row>
    <row r="13" spans="1:8" ht="198.75" customHeight="1" x14ac:dyDescent="1.05">
      <c r="A13" s="100"/>
      <c r="B13" s="101"/>
      <c r="C13" s="101"/>
      <c r="D13" s="101"/>
      <c r="E13" s="102"/>
      <c r="F13" s="96">
        <v>3000</v>
      </c>
      <c r="G13" s="120">
        <v>3276458.52</v>
      </c>
    </row>
    <row r="14" spans="1:8" ht="213.7" customHeight="1" x14ac:dyDescent="1.05">
      <c r="A14" s="104"/>
      <c r="B14" s="105"/>
      <c r="C14" s="105"/>
      <c r="D14" s="105"/>
      <c r="E14" s="106" t="s">
        <v>1</v>
      </c>
      <c r="F14" s="107"/>
      <c r="G14" s="123">
        <f>+G13+G12</f>
        <v>5977385.0399999991</v>
      </c>
    </row>
    <row r="15" spans="1:8" ht="22.5" customHeight="1" x14ac:dyDescent="1.05">
      <c r="A15" s="127"/>
      <c r="B15" s="128"/>
      <c r="C15" s="128"/>
      <c r="D15" s="129"/>
      <c r="E15" s="130" t="s">
        <v>8</v>
      </c>
      <c r="F15" s="131"/>
      <c r="G15" s="132">
        <f>+G14+G7+G11</f>
        <v>600546202.53999996</v>
      </c>
      <c r="H15" s="90"/>
    </row>
    <row r="16" spans="1:8" ht="24" x14ac:dyDescent="1.05">
      <c r="A16" s="111" t="s">
        <v>38</v>
      </c>
      <c r="B16" s="111"/>
      <c r="C16" s="111"/>
      <c r="D16" s="111"/>
      <c r="E16" s="111"/>
      <c r="F16" s="111"/>
      <c r="G16" s="111"/>
    </row>
    <row r="17" spans="1:7" ht="66" customHeight="1" x14ac:dyDescent="1.05">
      <c r="A17" s="112" t="s">
        <v>25</v>
      </c>
      <c r="B17" s="113" t="s">
        <v>46</v>
      </c>
      <c r="C17" s="113" t="s">
        <v>42</v>
      </c>
      <c r="D17" s="113"/>
      <c r="E17" s="133" t="s">
        <v>17</v>
      </c>
      <c r="F17" s="134">
        <v>2000</v>
      </c>
      <c r="G17" s="135">
        <v>209000</v>
      </c>
    </row>
    <row r="18" spans="1:7" ht="66" customHeight="1" x14ac:dyDescent="1.05">
      <c r="A18" s="112"/>
      <c r="B18" s="113"/>
      <c r="C18" s="113"/>
      <c r="D18" s="113"/>
      <c r="E18" s="136"/>
      <c r="F18" s="137">
        <v>3000</v>
      </c>
      <c r="G18" s="135">
        <v>240817.2</v>
      </c>
    </row>
    <row r="19" spans="1:7" ht="82.7" customHeight="1" x14ac:dyDescent="1.05">
      <c r="A19" s="112"/>
      <c r="B19" s="113"/>
      <c r="C19" s="113"/>
      <c r="D19" s="113"/>
      <c r="E19" s="125" t="s">
        <v>1</v>
      </c>
      <c r="F19" s="125"/>
      <c r="G19" s="138">
        <v>449817.2</v>
      </c>
    </row>
    <row r="20" spans="1:7" ht="100.5" customHeight="1" x14ac:dyDescent="1.05">
      <c r="A20" s="112" t="s">
        <v>39</v>
      </c>
      <c r="B20" s="113" t="s">
        <v>47</v>
      </c>
      <c r="C20" s="113" t="s">
        <v>42</v>
      </c>
      <c r="D20" s="113"/>
      <c r="E20" s="139" t="s">
        <v>13</v>
      </c>
      <c r="F20" s="140">
        <v>1000</v>
      </c>
      <c r="G20" s="135">
        <v>25217075</v>
      </c>
    </row>
    <row r="21" spans="1:7" ht="100.5" customHeight="1" x14ac:dyDescent="1.05">
      <c r="A21" s="112"/>
      <c r="B21" s="113"/>
      <c r="C21" s="113"/>
      <c r="D21" s="113"/>
      <c r="E21" s="141"/>
      <c r="F21" s="134">
        <v>3000</v>
      </c>
      <c r="G21" s="135">
        <v>3500000</v>
      </c>
    </row>
    <row r="22" spans="1:7" ht="100.5" customHeight="1" x14ac:dyDescent="1.05">
      <c r="A22" s="112"/>
      <c r="B22" s="113"/>
      <c r="C22" s="113"/>
      <c r="D22" s="113"/>
      <c r="E22" s="126" t="s">
        <v>1</v>
      </c>
      <c r="F22" s="126"/>
      <c r="G22" s="142">
        <f>+G21+G20</f>
        <v>28717075</v>
      </c>
    </row>
    <row r="23" spans="1:7" ht="27" x14ac:dyDescent="1.05">
      <c r="A23" s="108"/>
      <c r="B23" s="109"/>
      <c r="C23" s="109"/>
      <c r="D23" s="110"/>
      <c r="E23" s="130" t="s">
        <v>8</v>
      </c>
      <c r="F23" s="131"/>
      <c r="G23" s="143">
        <f>+G22+G19</f>
        <v>29166892.199999999</v>
      </c>
    </row>
    <row r="24" spans="1:7" ht="28.5" customHeight="1" x14ac:dyDescent="1.05">
      <c r="A24" s="114"/>
      <c r="B24" s="115"/>
      <c r="C24" s="115"/>
      <c r="D24" s="116"/>
      <c r="E24" s="130" t="s">
        <v>37</v>
      </c>
      <c r="F24" s="131"/>
      <c r="G24" s="144">
        <f>+G23+G15</f>
        <v>629713094.74000001</v>
      </c>
    </row>
  </sheetData>
  <mergeCells count="38">
    <mergeCell ref="A23:D23"/>
    <mergeCell ref="E23:F23"/>
    <mergeCell ref="A24:D24"/>
    <mergeCell ref="E24:F24"/>
    <mergeCell ref="A20:A22"/>
    <mergeCell ref="B20:B22"/>
    <mergeCell ref="C20:C22"/>
    <mergeCell ref="D20:D22"/>
    <mergeCell ref="E22:F22"/>
    <mergeCell ref="E20:E21"/>
    <mergeCell ref="A16:G16"/>
    <mergeCell ref="A17:A19"/>
    <mergeCell ref="B17:B19"/>
    <mergeCell ref="C17:C19"/>
    <mergeCell ref="D17:D19"/>
    <mergeCell ref="E17:E18"/>
    <mergeCell ref="E19:F19"/>
    <mergeCell ref="E14:F14"/>
    <mergeCell ref="A15:D15"/>
    <mergeCell ref="E15:F15"/>
    <mergeCell ref="E11:F11"/>
    <mergeCell ref="A12:A14"/>
    <mergeCell ref="B12:B14"/>
    <mergeCell ref="C12:C14"/>
    <mergeCell ref="D12:D14"/>
    <mergeCell ref="E12:E13"/>
    <mergeCell ref="A8:A11"/>
    <mergeCell ref="B8:B11"/>
    <mergeCell ref="C8:C11"/>
    <mergeCell ref="D8:D11"/>
    <mergeCell ref="E8:E10"/>
    <mergeCell ref="A2:G2"/>
    <mergeCell ref="A4:A7"/>
    <mergeCell ref="B4:B7"/>
    <mergeCell ref="C4:C7"/>
    <mergeCell ref="D4:D7"/>
    <mergeCell ref="E4:E6"/>
    <mergeCell ref="E7:F7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ModificacionesPOAxPartida2025</vt:lpstr>
      <vt:lpstr>ModificacionPOAxCapítulo2025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Antonio</dc:creator>
  <cp:lastModifiedBy>Giselle</cp:lastModifiedBy>
  <cp:lastPrinted>2025-08-28T05:47:37Z</cp:lastPrinted>
  <dcterms:created xsi:type="dcterms:W3CDTF">2021-11-19T18:20:32Z</dcterms:created>
  <dcterms:modified xsi:type="dcterms:W3CDTF">2025-08-28T06:29:10Z</dcterms:modified>
</cp:coreProperties>
</file>