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720" activeTab="3"/>
  </bookViews>
  <sheets>
    <sheet name="SUBSIDIO FEDERAL" sheetId="10" r:id="rId1"/>
    <sheet name="SUBSIDIO ESTATAL" sheetId="14" r:id="rId2"/>
    <sheet name="ESTATAL R002" sheetId="9" state="hidden" r:id="rId3"/>
    <sheet name="INGRESOS PROPIOS" sheetId="7" r:id="rId4"/>
    <sheet name="INGRESOS EXTRAORDINARIOS" sheetId="8" state="hidden" r:id="rId5"/>
  </sheets>
  <definedNames>
    <definedName name="_xlnm.Print_Area" localSheetId="2">'ESTATAL R002'!$A$1:$G$26</definedName>
    <definedName name="_xlnm.Print_Area" localSheetId="3">'INGRESOS PROPIOS'!$A$1:$G$25</definedName>
    <definedName name="_xlnm.Print_Area" localSheetId="1">'SUBSIDIO ESTATAL'!$A$1:$G$26</definedName>
    <definedName name="_xlnm.Print_Area" localSheetId="0">'SUBSIDIO FEDERAL'!$A$1:$G$27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4" l="1"/>
  <c r="E15" i="14"/>
  <c r="F15" i="14"/>
  <c r="B15" i="14"/>
  <c r="C15" i="14"/>
  <c r="G14" i="14"/>
  <c r="F14" i="14"/>
  <c r="C15" i="7" l="1"/>
  <c r="D15" i="7"/>
  <c r="E15" i="7"/>
  <c r="G15" i="7" s="1"/>
  <c r="F15" i="7"/>
  <c r="B15" i="7"/>
  <c r="F14" i="7"/>
  <c r="G14" i="7"/>
  <c r="G13" i="7"/>
  <c r="F13" i="7"/>
  <c r="G6" i="7"/>
  <c r="G7" i="7"/>
  <c r="G6" i="14"/>
  <c r="G6" i="10"/>
  <c r="G7" i="10"/>
  <c r="F6" i="14"/>
  <c r="F7" i="14"/>
  <c r="B17" i="14"/>
  <c r="G13" i="14"/>
  <c r="F13" i="14"/>
  <c r="G15" i="14" l="1"/>
  <c r="F8" i="7" l="1"/>
  <c r="F9" i="7"/>
  <c r="G5" i="10"/>
  <c r="G7" i="14"/>
  <c r="G5" i="14"/>
  <c r="E11" i="14"/>
  <c r="E17" i="14" s="1"/>
  <c r="D11" i="14"/>
  <c r="D17" i="14" s="1"/>
  <c r="C11" i="14"/>
  <c r="C17" i="14" s="1"/>
  <c r="B11" i="14"/>
  <c r="F10" i="14"/>
  <c r="F8" i="14"/>
  <c r="F5" i="14"/>
  <c r="G17" i="14" l="1"/>
  <c r="G11" i="14"/>
  <c r="F11" i="14"/>
  <c r="F17" i="14" s="1"/>
  <c r="D11" i="10" l="1"/>
  <c r="C11" i="10"/>
  <c r="B11" i="10"/>
  <c r="F10" i="10"/>
  <c r="F9" i="10"/>
  <c r="F8" i="10"/>
  <c r="F6" i="10"/>
  <c r="F5" i="10"/>
  <c r="E12" i="9"/>
  <c r="D12" i="9"/>
  <c r="C12" i="9"/>
  <c r="B12" i="9"/>
  <c r="F11" i="9"/>
  <c r="F10" i="9"/>
  <c r="F8" i="9"/>
  <c r="F7" i="9"/>
  <c r="F6" i="9"/>
  <c r="F5" i="9"/>
  <c r="F12" i="9" l="1"/>
  <c r="G12" i="9"/>
  <c r="B11" i="7" l="1"/>
  <c r="B17" i="7" s="1"/>
  <c r="C11" i="7" l="1"/>
  <c r="C17" i="7" s="1"/>
  <c r="F6" i="7"/>
  <c r="F7" i="7"/>
  <c r="F6" i="8" l="1"/>
  <c r="F7" i="8"/>
  <c r="F8" i="8"/>
  <c r="F9" i="8"/>
  <c r="F5" i="8"/>
  <c r="E11" i="8"/>
  <c r="D11" i="8"/>
  <c r="G9" i="8" s="1"/>
  <c r="C11" i="8"/>
  <c r="B11" i="8"/>
  <c r="E11" i="7"/>
  <c r="E17" i="7" s="1"/>
  <c r="D11" i="7"/>
  <c r="D17" i="7" s="1"/>
  <c r="G17" i="7" l="1"/>
  <c r="G11" i="7"/>
  <c r="F11" i="8"/>
  <c r="F11" i="7"/>
  <c r="F17" i="7" s="1"/>
  <c r="G5" i="8"/>
  <c r="G7" i="8"/>
  <c r="G6" i="8"/>
  <c r="G11" i="8" l="1"/>
  <c r="F7" i="10"/>
  <c r="F11" i="10" s="1"/>
  <c r="E11" i="10"/>
  <c r="G11" i="10" s="1"/>
</calcChain>
</file>

<file path=xl/sharedStrings.xml><?xml version="1.0" encoding="utf-8"?>
<sst xmlns="http://schemas.openxmlformats.org/spreadsheetml/2006/main" count="92" uniqueCount="28">
  <si>
    <t>TOTAL</t>
  </si>
  <si>
    <t>AUTORIZADO ANUAL</t>
  </si>
  <si>
    <t>AUTORIZADO MODIFICADO</t>
  </si>
  <si>
    <t>CAPITULOS</t>
  </si>
  <si>
    <t>% EJERCIDO PROGRAMADO</t>
  </si>
  <si>
    <r>
      <rPr>
        <b/>
        <sz val="10"/>
        <color theme="1"/>
        <rFont val="Calibri"/>
        <family val="2"/>
        <scheme val="minor"/>
      </rPr>
      <t>1000</t>
    </r>
    <r>
      <rPr>
        <sz val="10"/>
        <color theme="1"/>
        <rFont val="Calibri"/>
        <family val="2"/>
        <scheme val="minor"/>
      </rPr>
      <t xml:space="preserve"> SERVICIOS PERSONALES</t>
    </r>
  </si>
  <si>
    <r>
      <rPr>
        <b/>
        <sz val="10"/>
        <color theme="1"/>
        <rFont val="Calibri"/>
        <family val="2"/>
        <scheme val="minor"/>
      </rPr>
      <t>2000</t>
    </r>
    <r>
      <rPr>
        <sz val="10"/>
        <color theme="1"/>
        <rFont val="Calibri"/>
        <family val="2"/>
        <scheme val="minor"/>
      </rPr>
      <t xml:space="preserve"> MATERIALES Y SUMINISTROS</t>
    </r>
  </si>
  <si>
    <r>
      <rPr>
        <b/>
        <sz val="10"/>
        <color theme="1"/>
        <rFont val="Calibri"/>
        <family val="2"/>
        <scheme val="minor"/>
      </rPr>
      <t>3000</t>
    </r>
    <r>
      <rPr>
        <sz val="10"/>
        <color theme="1"/>
        <rFont val="Calibri"/>
        <family val="2"/>
        <scheme val="minor"/>
      </rPr>
      <t xml:space="preserve"> SERVICIOS GENERALES</t>
    </r>
  </si>
  <si>
    <r>
      <rPr>
        <b/>
        <sz val="10"/>
        <color theme="1"/>
        <rFont val="Calibri"/>
        <family val="2"/>
        <scheme val="minor"/>
      </rPr>
      <t>4000</t>
    </r>
    <r>
      <rPr>
        <sz val="10"/>
        <color theme="1"/>
        <rFont val="Calibri"/>
        <family val="2"/>
        <scheme val="minor"/>
      </rPr>
      <t xml:space="preserve"> TRANSFERENCIAS, ASIGNACIONES, SUBSIDIOS Y OTRAS AYUDAS</t>
    </r>
  </si>
  <si>
    <r>
      <rPr>
        <b/>
        <sz val="10"/>
        <color theme="1"/>
        <rFont val="Calibri"/>
        <family val="2"/>
        <scheme val="minor"/>
      </rPr>
      <t>5000</t>
    </r>
    <r>
      <rPr>
        <sz val="10"/>
        <color theme="1"/>
        <rFont val="Calibri"/>
        <family val="2"/>
        <scheme val="minor"/>
      </rPr>
      <t xml:space="preserve"> BIENES MUEBLES, INMUEBLES E INTANGIBLES</t>
    </r>
  </si>
  <si>
    <r>
      <rPr>
        <b/>
        <sz val="10"/>
        <color theme="1"/>
        <rFont val="Calibri"/>
        <family val="2"/>
        <scheme val="minor"/>
      </rPr>
      <t>7000</t>
    </r>
    <r>
      <rPr>
        <sz val="10"/>
        <color theme="1"/>
        <rFont val="Calibri"/>
        <family val="2"/>
        <scheme val="minor"/>
      </rPr>
      <t xml:space="preserve"> INVERSIONES FINANCIERAS Y OTRAS PROVISIONES</t>
    </r>
  </si>
  <si>
    <t>FORMATO 11C) AVANCE DEL EJERCICIO PRESUPUESTAL AUTORIZADO, POR TIPO DE RECURSO, CAPÍTULO Y CUENTA PRESUPUESTAL</t>
  </si>
  <si>
    <t>INGRESOS PROPIOS EXTRAORDINARIOS</t>
  </si>
  <si>
    <r>
      <rPr>
        <b/>
        <sz val="10"/>
        <color theme="1"/>
        <rFont val="Calibri"/>
        <family val="2"/>
        <scheme val="minor"/>
      </rPr>
      <t>9000</t>
    </r>
    <r>
      <rPr>
        <sz val="10"/>
        <color theme="1"/>
        <rFont val="Calibri"/>
        <family val="2"/>
        <scheme val="minor"/>
      </rPr>
      <t xml:space="preserve"> DEUDA PUBLICA (PASIVOS EJERCICIO ANTERIORES )</t>
    </r>
  </si>
  <si>
    <t>PROGRAMADO AL MES DE OCTUBRE</t>
  </si>
  <si>
    <t>EJERCIDO AL MES DE OCTUBRE</t>
  </si>
  <si>
    <t>SALDO PROGRAMADO AL MES DE OCTUBRE</t>
  </si>
  <si>
    <t>SUBSIDIO ESTATAL 2021 R002 REGULARIZACIÓN DE ADEUDOS</t>
  </si>
  <si>
    <t>.</t>
  </si>
  <si>
    <t>SUBSIDIO FEDERAL 2025</t>
  </si>
  <si>
    <t>SUBSIDIO ESTATAL 2025</t>
  </si>
  <si>
    <t>INGRESOS PROPIOS ORDINARIOS 2025</t>
  </si>
  <si>
    <t>TOTAL GENERAL</t>
  </si>
  <si>
    <t>INGRESOS PROPIOS 2024</t>
  </si>
  <si>
    <t>PROGRAMADO AL MES DE JULIO</t>
  </si>
  <si>
    <t>EJERCIDO AL MES DE JULIO</t>
  </si>
  <si>
    <t>SALDO PROGRAMADO AL MES DE JULIO</t>
  </si>
  <si>
    <t>SUBSISIDO ESTATAL 2024 PARTICIAPCIONES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</si>
</sst>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4" fillId="4" borderId="1" xfId="0" applyFont="1" applyFill="1" applyBorder="1" applyAlignment="1">
      <alignment vertical="center" wrapText="1"/>
    </xf>
    <xf numFmtId="44" fontId="4" fillId="4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43" fontId="0" fillId="0" borderId="0" xfId="2" applyFont="1"/>
    <xf numFmtId="4" fontId="0" fillId="0" borderId="0" xfId="0" applyNumberFormat="1"/>
    <xf numFmtId="43" fontId="0" fillId="0" borderId="0" xfId="0" applyNumberFormat="1"/>
    <xf numFmtId="44" fontId="4" fillId="4" borderId="0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/>
    </xf>
    <xf numFmtId="43" fontId="4" fillId="4" borderId="1" xfId="2" applyFont="1" applyFill="1" applyBorder="1" applyAlignment="1">
      <alignment horizontal="center" vertical="center"/>
    </xf>
    <xf numFmtId="43" fontId="0" fillId="0" borderId="0" xfId="2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" fontId="4" fillId="4" borderId="0" xfId="0" applyNumberFormat="1" applyFont="1" applyFill="1" applyAlignment="1">
      <alignment vertical="center" wrapText="1"/>
    </xf>
    <xf numFmtId="43" fontId="4" fillId="4" borderId="0" xfId="2" applyFont="1" applyFill="1" applyAlignment="1">
      <alignment vertical="center" wrapText="1"/>
    </xf>
    <xf numFmtId="43" fontId="4" fillId="4" borderId="0" xfId="0" applyNumberFormat="1" applyFont="1" applyFill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4" fontId="4" fillId="4" borderId="0" xfId="0" applyNumberFormat="1" applyFont="1" applyFill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9" fontId="4" fillId="4" borderId="1" xfId="4" applyFont="1" applyFill="1" applyBorder="1" applyAlignment="1">
      <alignment horizontal="center" vertical="center"/>
    </xf>
    <xf numFmtId="9" fontId="3" fillId="3" borderId="1" xfId="4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4" fontId="3" fillId="0" borderId="1" xfId="1" applyFont="1" applyFill="1" applyBorder="1" applyAlignment="1">
      <alignment horizontal="center" vertical="center"/>
    </xf>
    <xf numFmtId="9" fontId="3" fillId="0" borderId="1" xfId="4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</cellXfs>
  <cellStyles count="5">
    <cellStyle name="Millares" xfId="2" builtinId="3"/>
    <cellStyle name="Moneda" xfId="1" builtinId="4"/>
    <cellStyle name="Normal" xfId="0" builtinId="0"/>
    <cellStyle name="Normal 2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90" zoomScaleNormal="90" workbookViewId="0">
      <selection activeCell="E26" sqref="E26"/>
    </sheetView>
  </sheetViews>
  <sheetFormatPr baseColWidth="10" defaultRowHeight="15" x14ac:dyDescent="0.25"/>
  <cols>
    <col min="1" max="1" width="32.85546875" customWidth="1"/>
    <col min="2" max="2" width="16" customWidth="1"/>
    <col min="3" max="3" width="15.5703125" customWidth="1"/>
    <col min="4" max="4" width="15.85546875" customWidth="1"/>
    <col min="5" max="5" width="15.7109375" customWidth="1"/>
    <col min="6" max="6" width="16.28515625" customWidth="1"/>
    <col min="7" max="7" width="14.5703125" customWidth="1"/>
    <col min="8" max="8" width="18.140625" customWidth="1"/>
    <col min="9" max="9" width="17.7109375" customWidth="1"/>
  </cols>
  <sheetData>
    <row r="1" spans="1:9" ht="35.2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9" ht="15.75" x14ac:dyDescent="0.25">
      <c r="A2" s="33" t="s">
        <v>19</v>
      </c>
      <c r="B2" s="33"/>
      <c r="C2" s="33"/>
      <c r="D2" s="33"/>
      <c r="E2" s="33"/>
      <c r="F2" s="33"/>
      <c r="G2" s="33"/>
    </row>
    <row r="3" spans="1:9" ht="15.75" x14ac:dyDescent="0.25">
      <c r="A3" s="4"/>
      <c r="B3" s="4"/>
      <c r="C3" s="4"/>
      <c r="D3" s="4"/>
      <c r="E3" s="4"/>
      <c r="F3" s="4"/>
      <c r="G3" s="4"/>
    </row>
    <row r="4" spans="1:9" s="1" customFormat="1" ht="38.25" x14ac:dyDescent="0.25">
      <c r="A4" s="2" t="s">
        <v>3</v>
      </c>
      <c r="B4" s="2" t="s">
        <v>1</v>
      </c>
      <c r="C4" s="2" t="s">
        <v>2</v>
      </c>
      <c r="D4" s="2" t="s">
        <v>24</v>
      </c>
      <c r="E4" s="2" t="s">
        <v>25</v>
      </c>
      <c r="F4" s="2" t="s">
        <v>26</v>
      </c>
      <c r="G4" s="2" t="s">
        <v>4</v>
      </c>
    </row>
    <row r="5" spans="1:9" ht="23.25" customHeight="1" x14ac:dyDescent="0.25">
      <c r="A5" s="6" t="s">
        <v>5</v>
      </c>
      <c r="B5" s="7">
        <v>269188615</v>
      </c>
      <c r="C5" s="7">
        <v>317969440.5</v>
      </c>
      <c r="D5" s="37">
        <v>157291600.58999997</v>
      </c>
      <c r="E5" s="7">
        <v>156738728.59</v>
      </c>
      <c r="F5" s="7">
        <f>+D5-E5</f>
        <v>552871.9999999702</v>
      </c>
      <c r="G5" s="25">
        <f>E5/D5</f>
        <v>0.99648505070883542</v>
      </c>
      <c r="H5" s="10"/>
      <c r="I5" s="10"/>
    </row>
    <row r="6" spans="1:9" ht="22.5" customHeight="1" x14ac:dyDescent="0.25">
      <c r="A6" s="6" t="s">
        <v>6</v>
      </c>
      <c r="B6" s="7">
        <v>4035097</v>
      </c>
      <c r="C6" s="7">
        <v>4035097</v>
      </c>
      <c r="D6" s="37">
        <v>2049109.53</v>
      </c>
      <c r="E6" s="7">
        <v>1771442.07</v>
      </c>
      <c r="F6" s="7">
        <f t="shared" ref="F6:F10" si="0">+D6-E6</f>
        <v>277667.45999999996</v>
      </c>
      <c r="G6" s="25">
        <f t="shared" ref="G6:G7" si="1">E6/D6</f>
        <v>0.86449359786053015</v>
      </c>
      <c r="I6" s="10"/>
    </row>
    <row r="7" spans="1:9" ht="21.75" customHeight="1" x14ac:dyDescent="0.25">
      <c r="A7" s="6" t="s">
        <v>7</v>
      </c>
      <c r="B7" s="7">
        <v>10670284</v>
      </c>
      <c r="C7" s="7">
        <v>10670284</v>
      </c>
      <c r="D7" s="37">
        <v>6203739.2999999989</v>
      </c>
      <c r="E7" s="7">
        <v>5771650.3300000001</v>
      </c>
      <c r="F7" s="7">
        <f t="shared" si="0"/>
        <v>432088.96999999881</v>
      </c>
      <c r="G7" s="25">
        <f t="shared" si="1"/>
        <v>0.93035023731574296</v>
      </c>
      <c r="H7" s="5"/>
      <c r="I7" s="10"/>
    </row>
    <row r="8" spans="1:9" ht="25.5" x14ac:dyDescent="0.25">
      <c r="A8" s="6" t="s">
        <v>8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15">
        <v>0</v>
      </c>
      <c r="I8" s="10"/>
    </row>
    <row r="9" spans="1:9" ht="25.5" x14ac:dyDescent="0.25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f t="shared" si="0"/>
        <v>0</v>
      </c>
      <c r="G9" s="15">
        <v>0</v>
      </c>
      <c r="H9" s="5"/>
      <c r="I9" s="10"/>
    </row>
    <row r="10" spans="1:9" ht="25.5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15">
        <v>0</v>
      </c>
      <c r="H10" s="5"/>
      <c r="I10" s="10"/>
    </row>
    <row r="11" spans="1:9" ht="17.25" customHeight="1" x14ac:dyDescent="0.25">
      <c r="A11" s="3" t="s">
        <v>0</v>
      </c>
      <c r="B11" s="9">
        <f>SUM(B5:B10)</f>
        <v>283893996</v>
      </c>
      <c r="C11" s="9">
        <f t="shared" ref="C11:F11" si="2">SUM(C5:C10)</f>
        <v>332674821.5</v>
      </c>
      <c r="D11" s="9">
        <f t="shared" si="2"/>
        <v>165544449.41999999</v>
      </c>
      <c r="E11" s="9">
        <f t="shared" si="2"/>
        <v>164281820.99000001</v>
      </c>
      <c r="F11" s="9">
        <f t="shared" si="2"/>
        <v>1262628.429999969</v>
      </c>
      <c r="G11" s="26">
        <f>E11/D11</f>
        <v>0.99237287366369753</v>
      </c>
    </row>
    <row r="13" spans="1:9" ht="15" customHeight="1" x14ac:dyDescent="0.25">
      <c r="A13" s="17"/>
      <c r="B13" s="17"/>
      <c r="C13" s="19"/>
      <c r="D13" s="19"/>
      <c r="E13" s="19"/>
      <c r="F13" s="17"/>
      <c r="G13" s="17"/>
    </row>
    <row r="14" spans="1:9" x14ac:dyDescent="0.25">
      <c r="A14" s="18"/>
      <c r="B14" s="24"/>
      <c r="C14" s="22"/>
      <c r="D14" s="18"/>
      <c r="E14" s="18"/>
      <c r="F14" s="18"/>
      <c r="G14" s="18"/>
      <c r="H14" s="5"/>
    </row>
    <row r="15" spans="1:9" x14ac:dyDescent="0.25">
      <c r="A15" s="18"/>
      <c r="B15" s="24"/>
      <c r="C15" s="22"/>
      <c r="D15" s="18"/>
      <c r="E15" s="18"/>
      <c r="F15" s="18"/>
      <c r="G15" s="18"/>
      <c r="H15" s="5"/>
    </row>
    <row r="16" spans="1:9" x14ac:dyDescent="0.25">
      <c r="A16" s="18"/>
      <c r="B16" s="24"/>
      <c r="C16" s="22"/>
      <c r="D16" s="18"/>
      <c r="E16" s="18"/>
      <c r="F16" s="18"/>
      <c r="G16" s="18"/>
      <c r="H16" s="5"/>
    </row>
    <row r="17" spans="2:8" x14ac:dyDescent="0.25">
      <c r="C17" s="11"/>
      <c r="D17" s="10"/>
      <c r="E17" s="10"/>
      <c r="F17" s="10"/>
      <c r="G17" s="10"/>
      <c r="H17" s="5"/>
    </row>
    <row r="18" spans="2:8" x14ac:dyDescent="0.25">
      <c r="B18" s="11"/>
      <c r="C18" s="11"/>
      <c r="D18" s="10"/>
      <c r="E18" s="10"/>
      <c r="F18" s="10"/>
      <c r="G18" s="10"/>
      <c r="H18" s="5"/>
    </row>
    <row r="19" spans="2:8" x14ac:dyDescent="0.25">
      <c r="B19" s="11"/>
      <c r="C19" s="11"/>
      <c r="D19" s="10"/>
      <c r="E19" s="11"/>
    </row>
    <row r="20" spans="2:8" x14ac:dyDescent="0.25">
      <c r="B20" s="11"/>
      <c r="C20" s="11"/>
      <c r="D20" s="11"/>
    </row>
    <row r="21" spans="2:8" x14ac:dyDescent="0.25">
      <c r="B21" s="11"/>
      <c r="C21" s="11"/>
      <c r="D21" s="10"/>
    </row>
    <row r="22" spans="2:8" x14ac:dyDescent="0.25">
      <c r="B22" s="11"/>
      <c r="C22" s="11"/>
      <c r="D22" s="10"/>
    </row>
    <row r="23" spans="2:8" x14ac:dyDescent="0.25">
      <c r="C23" s="11"/>
      <c r="D23" s="10"/>
    </row>
    <row r="24" spans="2:8" x14ac:dyDescent="0.25">
      <c r="C24" s="11"/>
      <c r="D24" s="12"/>
    </row>
  </sheetData>
  <mergeCells count="2">
    <mergeCell ref="A1:G1"/>
    <mergeCell ref="A2:G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32.85546875" customWidth="1"/>
    <col min="2" max="2" width="16" customWidth="1"/>
    <col min="3" max="3" width="15.5703125" customWidth="1"/>
    <col min="4" max="4" width="15.85546875" customWidth="1"/>
    <col min="5" max="5" width="15.28515625" customWidth="1"/>
    <col min="6" max="6" width="16.85546875" customWidth="1"/>
    <col min="7" max="7" width="14.5703125" customWidth="1"/>
    <col min="9" max="9" width="16.140625" customWidth="1"/>
  </cols>
  <sheetData>
    <row r="1" spans="1:9" ht="35.2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9" ht="15.75" x14ac:dyDescent="0.25">
      <c r="A2" s="33" t="s">
        <v>20</v>
      </c>
      <c r="B2" s="33"/>
      <c r="C2" s="33"/>
      <c r="D2" s="33"/>
      <c r="E2" s="33"/>
      <c r="F2" s="33"/>
      <c r="G2" s="33"/>
    </row>
    <row r="3" spans="1:9" ht="15.75" x14ac:dyDescent="0.25">
      <c r="A3" s="4"/>
      <c r="B3" s="4"/>
      <c r="C3" s="4"/>
      <c r="D3" s="4"/>
      <c r="E3" s="4"/>
      <c r="F3" s="4"/>
      <c r="G3" s="4"/>
    </row>
    <row r="4" spans="1:9" s="1" customFormat="1" ht="38.25" x14ac:dyDescent="0.25">
      <c r="A4" s="2" t="s">
        <v>3</v>
      </c>
      <c r="B4" s="2" t="s">
        <v>1</v>
      </c>
      <c r="C4" s="2" t="s">
        <v>2</v>
      </c>
      <c r="D4" s="2" t="s">
        <v>24</v>
      </c>
      <c r="E4" s="2" t="s">
        <v>25</v>
      </c>
      <c r="F4" s="2" t="s">
        <v>26</v>
      </c>
      <c r="G4" s="2" t="s">
        <v>4</v>
      </c>
    </row>
    <row r="5" spans="1:9" ht="23.25" customHeight="1" x14ac:dyDescent="0.25">
      <c r="A5" s="6" t="s">
        <v>5</v>
      </c>
      <c r="B5" s="7">
        <v>269188615</v>
      </c>
      <c r="C5" s="7">
        <v>247188615</v>
      </c>
      <c r="D5" s="37">
        <v>141927111.16000003</v>
      </c>
      <c r="E5" s="7">
        <v>141374239.16</v>
      </c>
      <c r="F5" s="7">
        <f>+D5-E5</f>
        <v>552872.0000000298</v>
      </c>
      <c r="G5" s="25">
        <f>E5/D5</f>
        <v>0.9961045356628393</v>
      </c>
      <c r="I5" s="10"/>
    </row>
    <row r="6" spans="1:9" ht="22.5" customHeight="1" x14ac:dyDescent="0.25">
      <c r="A6" s="6" t="s">
        <v>6</v>
      </c>
      <c r="B6" s="7">
        <v>1603324</v>
      </c>
      <c r="C6" s="7">
        <v>1603324</v>
      </c>
      <c r="D6" s="37">
        <v>896671</v>
      </c>
      <c r="E6" s="37">
        <v>775306.13</v>
      </c>
      <c r="F6" s="7">
        <f t="shared" ref="F6:F7" si="0">+D6-E6</f>
        <v>121364.87</v>
      </c>
      <c r="G6" s="25">
        <f>E6/D6</f>
        <v>0.86464949797640389</v>
      </c>
    </row>
    <row r="7" spans="1:9" ht="21.75" customHeight="1" x14ac:dyDescent="0.25">
      <c r="A7" s="6" t="s">
        <v>7</v>
      </c>
      <c r="B7" s="7">
        <v>13102057</v>
      </c>
      <c r="C7" s="7">
        <v>13102057</v>
      </c>
      <c r="D7" s="37">
        <v>7116107.1900000004</v>
      </c>
      <c r="E7" s="37">
        <v>6867370.4900000002</v>
      </c>
      <c r="F7" s="7">
        <f t="shared" si="0"/>
        <v>248736.70000000019</v>
      </c>
      <c r="G7" s="25">
        <f>E7/D7</f>
        <v>0.96504595934845661</v>
      </c>
    </row>
    <row r="8" spans="1:9" ht="25.5" x14ac:dyDescent="0.25">
      <c r="A8" s="6" t="s">
        <v>8</v>
      </c>
      <c r="B8" s="7">
        <v>0</v>
      </c>
      <c r="C8" s="7">
        <v>0</v>
      </c>
      <c r="D8" s="7">
        <v>0</v>
      </c>
      <c r="E8" s="7">
        <v>0</v>
      </c>
      <c r="F8" s="7">
        <f t="shared" ref="F8:F10" si="1">+D8-E8</f>
        <v>0</v>
      </c>
      <c r="G8" s="15">
        <v>0</v>
      </c>
    </row>
    <row r="9" spans="1:9" ht="25.5" x14ac:dyDescent="0.25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5">
        <v>0</v>
      </c>
    </row>
    <row r="10" spans="1:9" ht="25.5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f t="shared" si="1"/>
        <v>0</v>
      </c>
      <c r="G10" s="15">
        <v>0</v>
      </c>
    </row>
    <row r="11" spans="1:9" ht="17.25" customHeight="1" x14ac:dyDescent="0.25">
      <c r="A11" s="3" t="s">
        <v>0</v>
      </c>
      <c r="B11" s="14">
        <f>SUM(B5:B10)</f>
        <v>283893996</v>
      </c>
      <c r="C11" s="14">
        <f>SUM(C5:C10)</f>
        <v>261893996</v>
      </c>
      <c r="D11" s="14">
        <f>SUM(D5:D10)</f>
        <v>149939889.35000002</v>
      </c>
      <c r="E11" s="14">
        <f>SUM(E5:E10)</f>
        <v>149016915.78</v>
      </c>
      <c r="F11" s="14">
        <f>SUM(F5:F10)</f>
        <v>922973.57000002998</v>
      </c>
      <c r="G11" s="26">
        <f>E11/D11</f>
        <v>0.9938443760762985</v>
      </c>
    </row>
    <row r="12" spans="1:9" x14ac:dyDescent="0.25">
      <c r="A12" s="34" t="s">
        <v>27</v>
      </c>
      <c r="B12" s="35"/>
      <c r="C12" s="35"/>
      <c r="D12" s="35"/>
      <c r="E12" s="35"/>
      <c r="F12" s="35"/>
      <c r="G12" s="36"/>
    </row>
    <row r="13" spans="1:9" ht="17.25" customHeight="1" x14ac:dyDescent="0.25">
      <c r="A13" s="6" t="s">
        <v>5</v>
      </c>
      <c r="B13" s="7">
        <v>0</v>
      </c>
      <c r="C13" s="7">
        <v>25217075</v>
      </c>
      <c r="D13" s="7">
        <v>25217075</v>
      </c>
      <c r="E13" s="7">
        <v>24432340</v>
      </c>
      <c r="F13" s="7">
        <f t="shared" ref="F13:F14" si="2">+D13-E13</f>
        <v>784735</v>
      </c>
      <c r="G13" s="25">
        <f>E13/D13</f>
        <v>0.96888080794461684</v>
      </c>
    </row>
    <row r="14" spans="1:9" ht="17.25" customHeight="1" x14ac:dyDescent="0.25">
      <c r="A14" s="6" t="s">
        <v>7</v>
      </c>
      <c r="B14" s="7">
        <v>0</v>
      </c>
      <c r="C14" s="7">
        <v>3500000</v>
      </c>
      <c r="D14" s="7">
        <v>3500000</v>
      </c>
      <c r="E14" s="7">
        <v>3500000</v>
      </c>
      <c r="F14" s="7">
        <f t="shared" si="2"/>
        <v>0</v>
      </c>
      <c r="G14" s="25">
        <f>E14/D14</f>
        <v>1</v>
      </c>
    </row>
    <row r="15" spans="1:9" x14ac:dyDescent="0.25">
      <c r="A15" s="3" t="s">
        <v>0</v>
      </c>
      <c r="B15" s="27">
        <f>SUM(B13:B14)</f>
        <v>0</v>
      </c>
      <c r="C15" s="27">
        <f>SUM(C13:C14)</f>
        <v>28717075</v>
      </c>
      <c r="D15" s="27">
        <f t="shared" ref="D15:F15" si="3">SUM(D13:D14)</f>
        <v>28717075</v>
      </c>
      <c r="E15" s="27">
        <f t="shared" si="3"/>
        <v>27932340</v>
      </c>
      <c r="F15" s="27">
        <f t="shared" si="3"/>
        <v>784735</v>
      </c>
      <c r="G15" s="26">
        <f>E15/D15</f>
        <v>0.97267357486791395</v>
      </c>
    </row>
    <row r="16" spans="1:9" x14ac:dyDescent="0.25">
      <c r="D16" s="10"/>
      <c r="E16" s="10"/>
      <c r="F16" s="10"/>
      <c r="G16" s="10"/>
    </row>
    <row r="17" spans="1:7" x14ac:dyDescent="0.25">
      <c r="A17" s="3" t="s">
        <v>22</v>
      </c>
      <c r="B17" s="27">
        <f>+B15+B11</f>
        <v>283893996</v>
      </c>
      <c r="C17" s="27">
        <f t="shared" ref="C17:F17" si="4">+C15+C11</f>
        <v>290611071</v>
      </c>
      <c r="D17" s="27">
        <f t="shared" si="4"/>
        <v>178656964.35000002</v>
      </c>
      <c r="E17" s="27">
        <f t="shared" si="4"/>
        <v>176949255.78</v>
      </c>
      <c r="F17" s="27">
        <f t="shared" si="4"/>
        <v>1707708.5700000301</v>
      </c>
      <c r="G17" s="26">
        <f>E17/D17</f>
        <v>0.99044141057577517</v>
      </c>
    </row>
    <row r="18" spans="1:7" x14ac:dyDescent="0.25">
      <c r="C18" s="10"/>
      <c r="D18" s="10"/>
      <c r="E18" s="10"/>
      <c r="F18" s="10"/>
      <c r="G18" s="10"/>
    </row>
    <row r="19" spans="1:7" x14ac:dyDescent="0.25">
      <c r="C19" s="10"/>
      <c r="D19" s="10"/>
      <c r="E19" s="10"/>
      <c r="F19" s="10"/>
      <c r="G19" s="10"/>
    </row>
    <row r="20" spans="1:7" x14ac:dyDescent="0.25">
      <c r="C20" s="10"/>
      <c r="D20" s="10"/>
      <c r="E20" s="10"/>
      <c r="F20" s="10"/>
      <c r="G20" s="10"/>
    </row>
    <row r="21" spans="1:7" x14ac:dyDescent="0.25">
      <c r="C21" s="10"/>
      <c r="D21" s="10"/>
      <c r="E21" s="10"/>
      <c r="F21" s="10"/>
      <c r="G21" s="10"/>
    </row>
    <row r="22" spans="1:7" x14ac:dyDescent="0.25">
      <c r="D22" s="10"/>
      <c r="E22" s="10"/>
    </row>
    <row r="23" spans="1:7" x14ac:dyDescent="0.25">
      <c r="D23" s="10"/>
      <c r="E23" s="10"/>
    </row>
    <row r="24" spans="1:7" x14ac:dyDescent="0.25">
      <c r="D24" s="12"/>
      <c r="E24" s="12"/>
    </row>
  </sheetData>
  <mergeCells count="3">
    <mergeCell ref="A1:G1"/>
    <mergeCell ref="A2:G2"/>
    <mergeCell ref="A12:G1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G5" sqref="G5"/>
    </sheetView>
  </sheetViews>
  <sheetFormatPr baseColWidth="10" defaultRowHeight="15" x14ac:dyDescent="0.25"/>
  <cols>
    <col min="1" max="1" width="32.85546875" customWidth="1"/>
    <col min="2" max="2" width="16" customWidth="1"/>
    <col min="3" max="3" width="15.5703125" customWidth="1"/>
    <col min="4" max="4" width="15.85546875" customWidth="1"/>
    <col min="5" max="5" width="15.28515625" customWidth="1"/>
    <col min="6" max="6" width="16.85546875" customWidth="1"/>
    <col min="7" max="7" width="14.5703125" customWidth="1"/>
    <col min="9" max="9" width="16.140625" customWidth="1"/>
  </cols>
  <sheetData>
    <row r="1" spans="1:9" ht="35.2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9" ht="15.75" x14ac:dyDescent="0.25">
      <c r="A2" s="33" t="s">
        <v>17</v>
      </c>
      <c r="B2" s="33"/>
      <c r="C2" s="33"/>
      <c r="D2" s="33"/>
      <c r="E2" s="33"/>
      <c r="F2" s="33"/>
      <c r="G2" s="33"/>
    </row>
    <row r="3" spans="1:9" ht="15.75" x14ac:dyDescent="0.25">
      <c r="A3" s="4"/>
      <c r="B3" s="4"/>
      <c r="C3" s="4"/>
      <c r="D3" s="4"/>
      <c r="E3" s="4"/>
      <c r="F3" s="4"/>
      <c r="G3" s="4"/>
    </row>
    <row r="4" spans="1:9" s="1" customFormat="1" ht="38.25" x14ac:dyDescent="0.25">
      <c r="A4" s="2" t="s">
        <v>3</v>
      </c>
      <c r="B4" s="2" t="s">
        <v>1</v>
      </c>
      <c r="C4" s="2" t="s">
        <v>2</v>
      </c>
      <c r="D4" s="2" t="s">
        <v>14</v>
      </c>
      <c r="E4" s="2" t="s">
        <v>15</v>
      </c>
      <c r="F4" s="2" t="s">
        <v>16</v>
      </c>
      <c r="G4" s="2" t="s">
        <v>4</v>
      </c>
    </row>
    <row r="5" spans="1:9" ht="23.25" customHeight="1" x14ac:dyDescent="0.25">
      <c r="A5" s="6" t="s">
        <v>5</v>
      </c>
      <c r="B5" s="7">
        <v>0</v>
      </c>
      <c r="C5" s="7">
        <v>0</v>
      </c>
      <c r="D5" s="7">
        <v>0</v>
      </c>
      <c r="E5" s="7">
        <v>0</v>
      </c>
      <c r="F5" s="7">
        <f>+D5-E5</f>
        <v>0</v>
      </c>
      <c r="G5" s="15">
        <v>0</v>
      </c>
      <c r="I5" s="10"/>
    </row>
    <row r="6" spans="1:9" ht="22.5" customHeight="1" x14ac:dyDescent="0.25">
      <c r="A6" s="6" t="s">
        <v>6</v>
      </c>
      <c r="B6" s="7">
        <v>0</v>
      </c>
      <c r="C6" s="7">
        <v>0</v>
      </c>
      <c r="D6" s="7">
        <v>0</v>
      </c>
      <c r="E6" s="7">
        <v>0</v>
      </c>
      <c r="F6" s="7">
        <f t="shared" ref="F6:F10" si="0">+D6-E6</f>
        <v>0</v>
      </c>
      <c r="G6" s="15">
        <v>0</v>
      </c>
    </row>
    <row r="7" spans="1:9" ht="21.75" customHeight="1" x14ac:dyDescent="0.25">
      <c r="A7" s="6" t="s">
        <v>7</v>
      </c>
      <c r="B7" s="7">
        <v>0</v>
      </c>
      <c r="C7" s="7">
        <v>0</v>
      </c>
      <c r="D7" s="7">
        <v>0</v>
      </c>
      <c r="E7" s="7">
        <v>0</v>
      </c>
      <c r="F7" s="7">
        <f t="shared" si="0"/>
        <v>0</v>
      </c>
      <c r="G7" s="15">
        <v>0</v>
      </c>
    </row>
    <row r="8" spans="1:9" ht="25.5" x14ac:dyDescent="0.25">
      <c r="A8" s="6" t="s">
        <v>8</v>
      </c>
      <c r="B8" s="7">
        <v>0</v>
      </c>
      <c r="C8" s="7">
        <v>29885692.16</v>
      </c>
      <c r="D8" s="7">
        <v>29885692.16</v>
      </c>
      <c r="E8" s="7">
        <v>22960591.48</v>
      </c>
      <c r="F8" s="7">
        <f t="shared" si="0"/>
        <v>6925100.6799999997</v>
      </c>
      <c r="G8" s="15">
        <v>0</v>
      </c>
    </row>
    <row r="9" spans="1:9" ht="25.5" x14ac:dyDescent="0.25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5">
        <v>0</v>
      </c>
    </row>
    <row r="10" spans="1:9" ht="25.5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15">
        <v>0</v>
      </c>
    </row>
    <row r="11" spans="1:9" ht="25.5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7">
        <f>+D11-E11</f>
        <v>0</v>
      </c>
      <c r="G11" s="15">
        <v>0</v>
      </c>
    </row>
    <row r="12" spans="1:9" ht="17.25" customHeight="1" x14ac:dyDescent="0.25">
      <c r="A12" s="3" t="s">
        <v>0</v>
      </c>
      <c r="B12" s="14">
        <f>SUM(B5:B11)</f>
        <v>0</v>
      </c>
      <c r="C12" s="14">
        <f>SUM(C5:C11)</f>
        <v>29885692.16</v>
      </c>
      <c r="D12" s="14">
        <f>SUM(D5:D11)</f>
        <v>29885692.16</v>
      </c>
      <c r="E12" s="14">
        <f>SUM(E5:E11)</f>
        <v>22960591.48</v>
      </c>
      <c r="F12" s="14">
        <f t="shared" ref="F12" si="1">SUM(F5:F11)</f>
        <v>6925100.6799999997</v>
      </c>
      <c r="G12" s="14">
        <f t="shared" ref="G12" si="2">E12*100/D12</f>
        <v>76.828039842862381</v>
      </c>
    </row>
    <row r="13" spans="1:9" x14ac:dyDescent="0.25">
      <c r="C13" s="16"/>
      <c r="D13" s="11"/>
      <c r="E13" s="16"/>
    </row>
    <row r="14" spans="1:9" ht="23.25" customHeight="1" x14ac:dyDescent="0.25">
      <c r="A14" s="17"/>
      <c r="B14" s="23"/>
      <c r="C14" s="17"/>
      <c r="D14" s="20"/>
      <c r="E14" s="17"/>
      <c r="F14" s="17"/>
      <c r="G14" s="17"/>
    </row>
    <row r="15" spans="1:9" ht="20.25" customHeight="1" x14ac:dyDescent="0.25">
      <c r="A15" s="17"/>
      <c r="B15" s="23"/>
      <c r="D15" s="21"/>
      <c r="E15" s="17"/>
      <c r="F15" s="17"/>
      <c r="G15" s="17"/>
    </row>
    <row r="16" spans="1:9" x14ac:dyDescent="0.25">
      <c r="B16" s="23"/>
      <c r="C16" s="10"/>
      <c r="D16" s="10"/>
      <c r="E16" s="10"/>
      <c r="F16" s="10"/>
      <c r="G16" s="10"/>
    </row>
    <row r="17" spans="3:7" x14ac:dyDescent="0.25">
      <c r="C17" s="10"/>
      <c r="D17" s="10"/>
      <c r="E17" s="10"/>
      <c r="F17" s="10"/>
      <c r="G17" s="10"/>
    </row>
    <row r="18" spans="3:7" x14ac:dyDescent="0.25">
      <c r="C18" s="10"/>
      <c r="D18" s="10"/>
      <c r="E18" s="10"/>
      <c r="F18" s="10"/>
      <c r="G18" s="10"/>
    </row>
    <row r="19" spans="3:7" x14ac:dyDescent="0.25">
      <c r="C19" s="10"/>
      <c r="D19" s="10"/>
      <c r="E19" s="10"/>
      <c r="F19" s="10"/>
      <c r="G19" s="10"/>
    </row>
    <row r="20" spans="3:7" x14ac:dyDescent="0.25">
      <c r="C20" s="10"/>
      <c r="D20" s="10"/>
      <c r="E20" s="10"/>
      <c r="F20" s="10"/>
      <c r="G20" s="10"/>
    </row>
    <row r="21" spans="3:7" x14ac:dyDescent="0.25">
      <c r="C21" s="10"/>
      <c r="D21" s="10"/>
      <c r="E21" s="10"/>
      <c r="F21" s="10"/>
      <c r="G21" s="10"/>
    </row>
    <row r="22" spans="3:7" x14ac:dyDescent="0.25">
      <c r="D22" s="10"/>
      <c r="E22" s="10"/>
    </row>
    <row r="23" spans="3:7" x14ac:dyDescent="0.25">
      <c r="D23" s="10"/>
      <c r="E23" s="10"/>
    </row>
    <row r="24" spans="3:7" x14ac:dyDescent="0.25">
      <c r="D24" s="12"/>
      <c r="E24" s="12"/>
    </row>
  </sheetData>
  <mergeCells count="2">
    <mergeCell ref="A1:G1"/>
    <mergeCell ref="A2:G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32.85546875" customWidth="1"/>
    <col min="2" max="2" width="17.85546875" bestFit="1" customWidth="1"/>
    <col min="3" max="3" width="15.5703125" customWidth="1"/>
    <col min="4" max="4" width="15.85546875" customWidth="1"/>
    <col min="5" max="5" width="16.85546875" customWidth="1"/>
    <col min="6" max="6" width="15.7109375" customWidth="1"/>
    <col min="7" max="7" width="14.5703125" customWidth="1"/>
    <col min="8" max="8" width="13.140625" bestFit="1" customWidth="1"/>
  </cols>
  <sheetData>
    <row r="1" spans="1:8" ht="35.2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8" ht="15.75" x14ac:dyDescent="0.25">
      <c r="A2" s="33" t="s">
        <v>21</v>
      </c>
      <c r="B2" s="33"/>
      <c r="C2" s="33"/>
      <c r="D2" s="33"/>
      <c r="E2" s="33"/>
      <c r="F2" s="33"/>
      <c r="G2" s="33"/>
    </row>
    <row r="3" spans="1:8" ht="15.75" x14ac:dyDescent="0.25">
      <c r="A3" s="4"/>
      <c r="B3" s="4"/>
      <c r="C3" s="4"/>
      <c r="D3" s="4"/>
      <c r="E3" s="4"/>
      <c r="F3" s="4"/>
      <c r="G3" s="4"/>
    </row>
    <row r="4" spans="1:8" s="1" customFormat="1" ht="38.25" x14ac:dyDescent="0.25">
      <c r="A4" s="2" t="s">
        <v>3</v>
      </c>
      <c r="B4" s="2" t="s">
        <v>1</v>
      </c>
      <c r="C4" s="2" t="s">
        <v>2</v>
      </c>
      <c r="D4" s="2" t="s">
        <v>24</v>
      </c>
      <c r="E4" s="2" t="s">
        <v>25</v>
      </c>
      <c r="F4" s="2" t="s">
        <v>26</v>
      </c>
      <c r="G4" s="2" t="s">
        <v>4</v>
      </c>
    </row>
    <row r="5" spans="1:8" ht="23.25" customHeight="1" x14ac:dyDescent="0.25">
      <c r="A5" s="6" t="s">
        <v>5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5">
        <v>0</v>
      </c>
      <c r="H5" s="10"/>
    </row>
    <row r="6" spans="1:8" ht="22.5" customHeight="1" x14ac:dyDescent="0.25">
      <c r="A6" s="6" t="s">
        <v>6</v>
      </c>
      <c r="B6" s="7">
        <v>2751000</v>
      </c>
      <c r="C6" s="7">
        <v>2700926</v>
      </c>
      <c r="D6" s="7">
        <v>2039147.52</v>
      </c>
      <c r="E6" s="7">
        <v>2039147.52</v>
      </c>
      <c r="F6" s="7">
        <f t="shared" ref="F6:F8" si="0">+D6-E6</f>
        <v>0</v>
      </c>
      <c r="G6" s="25">
        <f>E6/D6</f>
        <v>1</v>
      </c>
      <c r="H6" s="10"/>
    </row>
    <row r="7" spans="1:8" ht="21.75" customHeight="1" x14ac:dyDescent="0.25">
      <c r="A7" s="6" t="s">
        <v>7</v>
      </c>
      <c r="B7" s="7">
        <v>3365037</v>
      </c>
      <c r="C7" s="7">
        <v>3276458.52</v>
      </c>
      <c r="D7" s="7">
        <v>2215530.52</v>
      </c>
      <c r="E7" s="7">
        <v>2215530.52</v>
      </c>
      <c r="F7" s="7">
        <f t="shared" si="0"/>
        <v>0</v>
      </c>
      <c r="G7" s="25">
        <f>E7/D7</f>
        <v>1</v>
      </c>
      <c r="H7" s="10"/>
    </row>
    <row r="8" spans="1:8" ht="25.5" x14ac:dyDescent="0.25">
      <c r="A8" s="6" t="s">
        <v>8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15">
        <v>0</v>
      </c>
      <c r="H8" s="10"/>
    </row>
    <row r="9" spans="1:8" ht="25.5" x14ac:dyDescent="0.25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f>+D9-E9</f>
        <v>0</v>
      </c>
      <c r="G9" s="15">
        <v>0</v>
      </c>
      <c r="H9" s="10"/>
    </row>
    <row r="10" spans="1:8" ht="25.5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 t="s">
        <v>18</v>
      </c>
      <c r="G10" s="15">
        <v>0</v>
      </c>
      <c r="H10" s="10"/>
    </row>
    <row r="11" spans="1:8" ht="17.25" customHeight="1" x14ac:dyDescent="0.25">
      <c r="A11" s="3" t="s">
        <v>0</v>
      </c>
      <c r="B11" s="27">
        <f>SUM(B5:B10)</f>
        <v>6116037</v>
      </c>
      <c r="C11" s="27">
        <f>SUM(C5:C10)</f>
        <v>5977384.5199999996</v>
      </c>
      <c r="D11" s="27">
        <f t="shared" ref="D11:F11" si="1">SUM(D5:D10)</f>
        <v>4254678.04</v>
      </c>
      <c r="E11" s="27">
        <f t="shared" si="1"/>
        <v>4254678.04</v>
      </c>
      <c r="F11" s="27">
        <f t="shared" si="1"/>
        <v>0</v>
      </c>
      <c r="G11" s="26">
        <f>E11/D11</f>
        <v>1</v>
      </c>
      <c r="H11" s="10"/>
    </row>
    <row r="12" spans="1:8" x14ac:dyDescent="0.25">
      <c r="A12" s="34" t="s">
        <v>23</v>
      </c>
      <c r="B12" s="35"/>
      <c r="C12" s="35"/>
      <c r="D12" s="35"/>
      <c r="E12" s="35"/>
      <c r="F12" s="35"/>
      <c r="G12" s="36"/>
      <c r="H12" s="10"/>
    </row>
    <row r="13" spans="1:8" x14ac:dyDescent="0.25">
      <c r="A13" s="6" t="s">
        <v>6</v>
      </c>
      <c r="B13" s="7">
        <v>0</v>
      </c>
      <c r="C13" s="7">
        <v>209000</v>
      </c>
      <c r="D13" s="7">
        <v>209000</v>
      </c>
      <c r="E13" s="7">
        <v>209000</v>
      </c>
      <c r="F13" s="7">
        <f t="shared" ref="F13:F14" si="2">+D13-E13</f>
        <v>0</v>
      </c>
      <c r="G13" s="25">
        <f>E13/D13</f>
        <v>1</v>
      </c>
    </row>
    <row r="14" spans="1:8" x14ac:dyDescent="0.25">
      <c r="A14" s="6" t="s">
        <v>7</v>
      </c>
      <c r="B14" s="7"/>
      <c r="C14" s="7">
        <v>240817.2</v>
      </c>
      <c r="D14" s="7">
        <v>240817.2</v>
      </c>
      <c r="E14" s="7">
        <v>120408.6</v>
      </c>
      <c r="F14" s="7">
        <f t="shared" si="2"/>
        <v>120408.6</v>
      </c>
      <c r="G14" s="25">
        <f>E14/D14</f>
        <v>0.5</v>
      </c>
    </row>
    <row r="15" spans="1:8" x14ac:dyDescent="0.25">
      <c r="A15" s="3" t="s">
        <v>0</v>
      </c>
      <c r="B15" s="27">
        <f>+B14+B13</f>
        <v>0</v>
      </c>
      <c r="C15" s="27">
        <f t="shared" ref="C15:F15" si="3">+C14+C13</f>
        <v>449817.2</v>
      </c>
      <c r="D15" s="27">
        <f t="shared" si="3"/>
        <v>449817.2</v>
      </c>
      <c r="E15" s="27">
        <f t="shared" si="3"/>
        <v>329408.59999999998</v>
      </c>
      <c r="F15" s="27">
        <f t="shared" si="3"/>
        <v>120408.6</v>
      </c>
      <c r="G15" s="26">
        <f>E15/D15</f>
        <v>0.73231659438545249</v>
      </c>
    </row>
    <row r="16" spans="1:8" s="31" customFormat="1" x14ac:dyDescent="0.25">
      <c r="A16" s="28"/>
      <c r="B16" s="29"/>
      <c r="C16" s="29"/>
      <c r="D16" s="29"/>
      <c r="E16" s="29"/>
      <c r="F16" s="29"/>
      <c r="G16" s="30"/>
    </row>
    <row r="17" spans="1:7" x14ac:dyDescent="0.25">
      <c r="A17" s="3" t="s">
        <v>22</v>
      </c>
      <c r="B17" s="27">
        <f>+B15+B11</f>
        <v>6116037</v>
      </c>
      <c r="C17" s="27">
        <f t="shared" ref="C17:F17" si="4">+C15+C11</f>
        <v>6427201.7199999997</v>
      </c>
      <c r="D17" s="27">
        <f t="shared" si="4"/>
        <v>4704495.24</v>
      </c>
      <c r="E17" s="27">
        <f t="shared" si="4"/>
        <v>4584086.6399999997</v>
      </c>
      <c r="F17" s="27">
        <f t="shared" si="4"/>
        <v>120408.6</v>
      </c>
      <c r="G17" s="26">
        <f>E17/D17</f>
        <v>0.97440562826459565</v>
      </c>
    </row>
    <row r="18" spans="1:7" x14ac:dyDescent="0.25">
      <c r="E18" s="10"/>
    </row>
    <row r="19" spans="1:7" x14ac:dyDescent="0.25">
      <c r="E19" s="12"/>
    </row>
  </sheetData>
  <mergeCells count="3">
    <mergeCell ref="A2:G2"/>
    <mergeCell ref="A1:G1"/>
    <mergeCell ref="A12:G1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6" sqref="F6"/>
    </sheetView>
  </sheetViews>
  <sheetFormatPr baseColWidth="10" defaultRowHeight="15" x14ac:dyDescent="0.25"/>
  <cols>
    <col min="1" max="1" width="32.85546875" customWidth="1"/>
    <col min="2" max="2" width="14.42578125" customWidth="1"/>
    <col min="3" max="3" width="15.5703125" customWidth="1"/>
    <col min="4" max="4" width="15.85546875" customWidth="1"/>
    <col min="5" max="6" width="16.85546875" customWidth="1"/>
    <col min="7" max="7" width="14.5703125" customWidth="1"/>
  </cols>
  <sheetData>
    <row r="1" spans="1:9" ht="35.25" customHeight="1" x14ac:dyDescent="0.25">
      <c r="A1" s="32" t="s">
        <v>11</v>
      </c>
      <c r="B1" s="32"/>
      <c r="C1" s="32"/>
      <c r="D1" s="32"/>
      <c r="E1" s="32"/>
      <c r="F1" s="32"/>
      <c r="G1" s="32"/>
    </row>
    <row r="2" spans="1:9" ht="15.75" x14ac:dyDescent="0.25">
      <c r="A2" s="33" t="s">
        <v>12</v>
      </c>
      <c r="B2" s="33"/>
      <c r="C2" s="33"/>
      <c r="D2" s="33"/>
      <c r="E2" s="33"/>
      <c r="F2" s="33"/>
      <c r="G2" s="33"/>
    </row>
    <row r="3" spans="1:9" ht="15.75" x14ac:dyDescent="0.25">
      <c r="A3" s="4"/>
      <c r="B3" s="4"/>
      <c r="C3" s="4"/>
      <c r="D3" s="4"/>
      <c r="E3" s="4"/>
      <c r="F3" s="4"/>
      <c r="G3" s="4"/>
    </row>
    <row r="4" spans="1:9" s="1" customFormat="1" ht="38.25" x14ac:dyDescent="0.25">
      <c r="A4" s="2" t="s">
        <v>3</v>
      </c>
      <c r="B4" s="2" t="s">
        <v>1</v>
      </c>
      <c r="C4" s="2" t="s">
        <v>2</v>
      </c>
      <c r="D4" s="2" t="s">
        <v>14</v>
      </c>
      <c r="E4" s="2" t="s">
        <v>15</v>
      </c>
      <c r="F4" s="2" t="s">
        <v>16</v>
      </c>
      <c r="G4" s="2" t="s">
        <v>4</v>
      </c>
    </row>
    <row r="5" spans="1:9" ht="23.25" customHeight="1" x14ac:dyDescent="0.25">
      <c r="A5" s="6" t="s">
        <v>5</v>
      </c>
      <c r="B5" s="7">
        <v>0</v>
      </c>
      <c r="C5" s="7">
        <v>76.87</v>
      </c>
      <c r="D5" s="7">
        <v>76.87</v>
      </c>
      <c r="E5" s="7">
        <v>0</v>
      </c>
      <c r="F5" s="7">
        <f>+D5-E5</f>
        <v>76.87</v>
      </c>
      <c r="G5" s="7">
        <f>E5*100/D11</f>
        <v>0</v>
      </c>
    </row>
    <row r="6" spans="1:9" ht="22.5" customHeight="1" x14ac:dyDescent="0.25">
      <c r="A6" s="6" t="s">
        <v>6</v>
      </c>
      <c r="B6" s="7">
        <v>0</v>
      </c>
      <c r="C6" s="7">
        <v>0</v>
      </c>
      <c r="D6" s="7">
        <v>0</v>
      </c>
      <c r="E6" s="7">
        <v>0</v>
      </c>
      <c r="F6" s="7">
        <f t="shared" ref="F6:F9" si="0">+D6-E6</f>
        <v>0</v>
      </c>
      <c r="G6" s="7">
        <f>E6*100/D11</f>
        <v>0</v>
      </c>
    </row>
    <row r="7" spans="1:9" ht="21.75" customHeight="1" x14ac:dyDescent="0.25">
      <c r="A7" s="6" t="s">
        <v>7</v>
      </c>
      <c r="B7" s="7">
        <v>0</v>
      </c>
      <c r="C7" s="7">
        <v>0</v>
      </c>
      <c r="D7" s="7">
        <v>0</v>
      </c>
      <c r="E7" s="7">
        <v>0</v>
      </c>
      <c r="F7" s="7">
        <f t="shared" si="0"/>
        <v>0</v>
      </c>
      <c r="G7" s="7">
        <f>E7*100/D11</f>
        <v>0</v>
      </c>
    </row>
    <row r="8" spans="1:9" ht="25.5" x14ac:dyDescent="0.25">
      <c r="A8" s="6" t="s">
        <v>8</v>
      </c>
      <c r="B8" s="7">
        <v>0</v>
      </c>
      <c r="C8" s="7">
        <v>0</v>
      </c>
      <c r="D8" s="7">
        <v>0</v>
      </c>
      <c r="E8" s="7">
        <v>0</v>
      </c>
      <c r="F8" s="7">
        <f t="shared" si="0"/>
        <v>0</v>
      </c>
      <c r="G8" s="7">
        <v>0</v>
      </c>
      <c r="I8" s="13"/>
    </row>
    <row r="9" spans="1:9" ht="25.5" x14ac:dyDescent="0.25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f t="shared" si="0"/>
        <v>0</v>
      </c>
      <c r="G9" s="7">
        <f>E9*100/D11</f>
        <v>0</v>
      </c>
    </row>
    <row r="10" spans="1:9" ht="25.5" x14ac:dyDescent="0.25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I10" s="13"/>
    </row>
    <row r="11" spans="1:9" ht="17.25" customHeight="1" x14ac:dyDescent="0.25">
      <c r="A11" s="8" t="s">
        <v>0</v>
      </c>
      <c r="B11" s="9">
        <f>SUM(B5:B10)</f>
        <v>0</v>
      </c>
      <c r="C11" s="9">
        <f t="shared" ref="C11:F11" si="1">SUM(C5:C10)</f>
        <v>76.87</v>
      </c>
      <c r="D11" s="9">
        <f t="shared" si="1"/>
        <v>76.87</v>
      </c>
      <c r="E11" s="9">
        <f t="shared" si="1"/>
        <v>0</v>
      </c>
      <c r="F11" s="9">
        <f t="shared" si="1"/>
        <v>76.87</v>
      </c>
      <c r="G11" s="9">
        <f>SUM(G5:G10)</f>
        <v>0</v>
      </c>
      <c r="H11" s="5"/>
      <c r="I11" s="13"/>
    </row>
    <row r="12" spans="1:9" x14ac:dyDescent="0.25">
      <c r="H12" s="5"/>
    </row>
    <row r="14" spans="1:9" x14ac:dyDescent="0.25">
      <c r="F14" s="5"/>
    </row>
  </sheetData>
  <mergeCells count="2">
    <mergeCell ref="A2:G2"/>
    <mergeCell ref="A1:G1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SUBSIDIO FEDERAL</vt:lpstr>
      <vt:lpstr>SUBSIDIO ESTATAL</vt:lpstr>
      <vt:lpstr>ESTATAL R002</vt:lpstr>
      <vt:lpstr>INGRESOS PROPIOS</vt:lpstr>
      <vt:lpstr>INGRESOS EXTRAORDINARIOS</vt:lpstr>
      <vt:lpstr>'ESTATAL R002'!Área_de_impresión</vt:lpstr>
      <vt:lpstr>'INGRESOS PROPIOS'!Área_de_impresión</vt:lpstr>
      <vt:lpstr>'SUBSIDIO ESTATAL'!Área_de_impresión</vt:lpstr>
      <vt:lpstr>'SUBSIDIO FEDERAL'!Área_de_impresión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Administrativo</cp:lastModifiedBy>
  <cp:lastPrinted>2021-11-19T17:46:16Z</cp:lastPrinted>
  <dcterms:created xsi:type="dcterms:W3CDTF">2015-05-13T21:56:29Z</dcterms:created>
  <dcterms:modified xsi:type="dcterms:W3CDTF">2025-08-20T23:33:52Z</dcterms:modified>
</cp:coreProperties>
</file>